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405" windowHeight="9135" tabRatio="439" activeTab="0"/>
  </bookViews>
  <sheets>
    <sheet name="Учебный процесс печать" sheetId="1" r:id="rId1"/>
    <sheet name="Аттестация" sheetId="2" r:id="rId2"/>
    <sheet name="по курсам" sheetId="3" r:id="rId3"/>
  </sheets>
  <definedNames>
    <definedName name="_ftn1" localSheetId="1">'Аттестация'!#REF!</definedName>
    <definedName name="_ftn1" localSheetId="0">'Учебный процесс печать'!#REF!</definedName>
    <definedName name="_ftnref1" localSheetId="1">'Аттестация'!#REF!</definedName>
    <definedName name="_ftnref1" localSheetId="0">'Учебный процесс печать'!#REF!</definedName>
    <definedName name="_xlnm.Print_Area" localSheetId="1">'Аттестация'!$A$1:$BD$139</definedName>
  </definedNames>
  <calcPr fullCalcOnLoad="1"/>
</workbook>
</file>

<file path=xl/sharedStrings.xml><?xml version="1.0" encoding="utf-8"?>
<sst xmlns="http://schemas.openxmlformats.org/spreadsheetml/2006/main" count="3631" uniqueCount="398">
  <si>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</si>
  <si>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</si>
  <si>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</si>
  <si>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</si>
  <si>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29 сент. -  5 окт.</t>
  </si>
  <si>
    <t>Октябрь</t>
  </si>
  <si>
    <t>27 окт.-2 нояб.</t>
  </si>
  <si>
    <t>Ноябрь</t>
  </si>
  <si>
    <t>Декабрь</t>
  </si>
  <si>
    <t>29 дек. – 4 янв.</t>
  </si>
  <si>
    <t>Январь</t>
  </si>
  <si>
    <t>26 янв.-1 февр.</t>
  </si>
  <si>
    <t>Февраль</t>
  </si>
  <si>
    <t>23 фев. – 1 мар.</t>
  </si>
  <si>
    <t>Март</t>
  </si>
  <si>
    <t>30 мар. – 5 апр.</t>
  </si>
  <si>
    <t>Апрель</t>
  </si>
  <si>
    <t>27 апр. – 3 мая</t>
  </si>
  <si>
    <t>Май</t>
  </si>
  <si>
    <t>Июнь</t>
  </si>
  <si>
    <t>27 июн. – 3 июл.</t>
  </si>
  <si>
    <t>Июль</t>
  </si>
  <si>
    <t>Август</t>
  </si>
  <si>
    <t>Номера календарных недель</t>
  </si>
  <si>
    <t>35-36</t>
  </si>
  <si>
    <t>36-37</t>
  </si>
  <si>
    <t>37-38</t>
  </si>
  <si>
    <t>38-39</t>
  </si>
  <si>
    <t>39-40</t>
  </si>
  <si>
    <t>40-41</t>
  </si>
  <si>
    <t>41-42</t>
  </si>
  <si>
    <t>42-43</t>
  </si>
  <si>
    <t>43-44</t>
  </si>
  <si>
    <t>44-45</t>
  </si>
  <si>
    <t>45-46</t>
  </si>
  <si>
    <t>46-47</t>
  </si>
  <si>
    <t>47-48</t>
  </si>
  <si>
    <t>48-49</t>
  </si>
  <si>
    <t>49-50</t>
  </si>
  <si>
    <t>50-51</t>
  </si>
  <si>
    <t>51-52</t>
  </si>
  <si>
    <t>52-01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</si>
  <si>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</si>
  <si>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</si>
  <si>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</si>
  <si>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</si>
  <si>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</si>
  <si>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</si>
  <si>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</si>
  <si>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</si>
  <si>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</si>
  <si>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</si>
  <si>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</si>
  <si>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24-25</t>
  </si>
  <si>
    <t>25-26</t>
  </si>
  <si>
    <t>26-27</t>
  </si>
  <si>
    <t>27-28</t>
  </si>
  <si>
    <t>28-29</t>
  </si>
  <si>
    <t>29-30</t>
  </si>
  <si>
    <t>30-31</t>
  </si>
  <si>
    <t>31-32</t>
  </si>
  <si>
    <t>32-33</t>
  </si>
  <si>
    <t>33-34</t>
  </si>
  <si>
    <t>34-35</t>
  </si>
  <si>
    <t>Порядковые номера  недель учебного года</t>
  </si>
  <si>
    <t>ОД.00</t>
  </si>
  <si>
    <t>Общеобразовательный цикл</t>
  </si>
  <si>
    <t>обяз. уч.</t>
  </si>
  <si>
    <t>Курс</t>
  </si>
  <si>
    <t>сам.раб.с</t>
  </si>
  <si>
    <t>Всего часов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</si>
  <si>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</si>
  <si>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</si>
  <si>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</si>
  <si>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</si>
  <si>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</si>
  <si>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</si>
  <si>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</si>
  <si>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</si>
  <si>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</si>
  <si>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</si>
  <si>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</si>
  <si>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</si>
  <si>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ОУД.00</t>
  </si>
  <si>
    <t>Общие учебные дисциплины</t>
  </si>
  <si>
    <t>ОУД.01</t>
  </si>
  <si>
    <t>Русский язык</t>
  </si>
  <si>
    <t>ОУД.02</t>
  </si>
  <si>
    <t>Литература</t>
  </si>
  <si>
    <t>ОУД.03</t>
  </si>
  <si>
    <t>Иностранный язык</t>
  </si>
  <si>
    <t>ОУД.04</t>
  </si>
  <si>
    <t>ОУД.05</t>
  </si>
  <si>
    <t xml:space="preserve">История </t>
  </si>
  <si>
    <t>ОУД.06</t>
  </si>
  <si>
    <t>Физическая культура</t>
  </si>
  <si>
    <t>ОУД.07</t>
  </si>
  <si>
    <t>Основы безопасности жизнедеятельности</t>
  </si>
  <si>
    <t>Учебные дисциплины по выбору из обязательных предметных областей</t>
  </si>
  <si>
    <t>ОУД.08</t>
  </si>
  <si>
    <t>Информатика</t>
  </si>
  <si>
    <t>ОУД.17</t>
  </si>
  <si>
    <t>География</t>
  </si>
  <si>
    <t>ОУД.18</t>
  </si>
  <si>
    <t>Экология</t>
  </si>
  <si>
    <t>Дополнительные учебные дисциплины</t>
  </si>
  <si>
    <t>УД.01</t>
  </si>
  <si>
    <t>Основы бюджетной грамотности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</si>
  <si>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</si>
  <si>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</si>
  <si>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</si>
  <si>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</si>
  <si>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</si>
  <si>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История</t>
  </si>
  <si>
    <t>ОГСЭ.03</t>
  </si>
  <si>
    <t>ОГСЭ.04</t>
  </si>
  <si>
    <t>ОГСЭ.05</t>
  </si>
  <si>
    <t>Русский язык и культура речи</t>
  </si>
  <si>
    <t>ЕН.00</t>
  </si>
  <si>
    <t>Математический и общий естественнонаучный цикл</t>
  </si>
  <si>
    <t>ЕН.01</t>
  </si>
  <si>
    <t>Элементы высшей математики</t>
  </si>
  <si>
    <t>ЕН.02</t>
  </si>
  <si>
    <t>ЕН.03</t>
  </si>
  <si>
    <t>ОП.00</t>
  </si>
  <si>
    <t>Общепрофессиональные дисциплины</t>
  </si>
  <si>
    <t>ОП.01</t>
  </si>
  <si>
    <t>ОП.02</t>
  </si>
  <si>
    <t>ОП.03</t>
  </si>
  <si>
    <t>ОП.04</t>
  </si>
  <si>
    <t>ОП.05</t>
  </si>
  <si>
    <t>Правовое обеспечение профессиональной деятельности</t>
  </si>
  <si>
    <t>ОП.06</t>
  </si>
  <si>
    <t>ОП.08</t>
  </si>
  <si>
    <t>ОП.09</t>
  </si>
  <si>
    <t>ОП.10</t>
  </si>
  <si>
    <t>ОП.11</t>
  </si>
  <si>
    <t>Безопасность жизнедеятельности</t>
  </si>
  <si>
    <t>ОП.12</t>
  </si>
  <si>
    <t>ПМ.00</t>
  </si>
  <si>
    <t>Профессиональные модули</t>
  </si>
  <si>
    <t>ПМ.01</t>
  </si>
  <si>
    <t>МДК.01.01</t>
  </si>
  <si>
    <t>ПП.01</t>
  </si>
  <si>
    <t>Производственная практика</t>
  </si>
  <si>
    <t>МДК.02.01</t>
  </si>
  <si>
    <t>ПП.02</t>
  </si>
  <si>
    <t>МДК.03.01</t>
  </si>
  <si>
    <t>УП.03</t>
  </si>
  <si>
    <t>Учебная практика</t>
  </si>
  <si>
    <t>1 курс</t>
  </si>
  <si>
    <t>=</t>
  </si>
  <si>
    <t>: :</t>
  </si>
  <si>
    <t>Всего часов в неделю</t>
  </si>
  <si>
    <t>Всего час. в неделю обязательной учебной нагрузки</t>
  </si>
  <si>
    <t>2 курс</t>
  </si>
  <si>
    <t>::</t>
  </si>
  <si>
    <t>ПДП.00</t>
  </si>
  <si>
    <t>Преддипломная практика</t>
  </si>
  <si>
    <t>1.1.Календарный график учебного процесса</t>
  </si>
  <si>
    <t>ОУД.9</t>
  </si>
  <si>
    <t>Физика</t>
  </si>
  <si>
    <t>ОУД.10</t>
  </si>
  <si>
    <t>Химия</t>
  </si>
  <si>
    <t>ОУД.11</t>
  </si>
  <si>
    <t>ОУД.16</t>
  </si>
  <si>
    <t>Биология</t>
  </si>
  <si>
    <t>ОГСЭ.07</t>
  </si>
  <si>
    <t>Основы права</t>
  </si>
  <si>
    <t>Операционные системы</t>
  </si>
  <si>
    <t>Архитектура компьютерных сетей</t>
  </si>
  <si>
    <t>Технические средства информатизации</t>
  </si>
  <si>
    <t>Информационные технологии</t>
  </si>
  <si>
    <t>Теория алгоритмов</t>
  </si>
  <si>
    <t xml:space="preserve">ПМ.04 </t>
  </si>
  <si>
    <t xml:space="preserve"> Выполнение работ по одной или нескольким профессиям рабочих, должностям служащих</t>
  </si>
  <si>
    <t>Оператор электронно-вычислительных и вычислительных машин</t>
  </si>
  <si>
    <t>МДК.04.01</t>
  </si>
  <si>
    <t>УП.04</t>
  </si>
  <si>
    <t>Основы программирования</t>
  </si>
  <si>
    <t>3 курс</t>
  </si>
  <si>
    <t>Теория вероятностей и математическая статистика</t>
  </si>
  <si>
    <t>Основы программированиея</t>
  </si>
  <si>
    <t>Основы экономики</t>
  </si>
  <si>
    <t>Численные методы</t>
  </si>
  <si>
    <t>Разработка программных модулей программного обеспечения для компьютерных систем</t>
  </si>
  <si>
    <t>Системное программирование</t>
  </si>
  <si>
    <t>Прикладное программирование</t>
  </si>
  <si>
    <t>МДК.01.02</t>
  </si>
  <si>
    <t xml:space="preserve">ПМ.02 </t>
  </si>
  <si>
    <t>Разработка и администрирование баз данных</t>
  </si>
  <si>
    <t>МДК.02.02</t>
  </si>
  <si>
    <t>Инфокоммуникационные системы и сети</t>
  </si>
  <si>
    <t>Технология разработки и защиты баз данных</t>
  </si>
  <si>
    <t xml:space="preserve">ПМ.03 </t>
  </si>
  <si>
    <t>Участие в интеграции программных модулей</t>
  </si>
  <si>
    <t>Технология разработки программного обеспечения</t>
  </si>
  <si>
    <t>МДК.03.02</t>
  </si>
  <si>
    <t>Инструментальные средства разработки программного обеспечения</t>
  </si>
  <si>
    <t>МДК.03.03</t>
  </si>
  <si>
    <t>Документирование и сертификация</t>
  </si>
  <si>
    <t>Элементы математической логики</t>
  </si>
  <si>
    <t>ОГСЭ.06</t>
  </si>
  <si>
    <t>Социальная психология</t>
  </si>
  <si>
    <t>ЕН.04</t>
  </si>
  <si>
    <t>Экологические основы природопользования</t>
  </si>
  <si>
    <t>ОП.07</t>
  </si>
  <si>
    <t>Разработка и эксплуатация удаленных баз данных</t>
  </si>
  <si>
    <t>Пакеты прикладных программ</t>
  </si>
  <si>
    <t>ОП.13</t>
  </si>
  <si>
    <t>Математические методы</t>
  </si>
  <si>
    <t>ОП.14</t>
  </si>
  <si>
    <t>Информационная безопасность</t>
  </si>
  <si>
    <t>*</t>
  </si>
  <si>
    <t>завершающий курс</t>
  </si>
  <si>
    <t>1.2.Календарный график аттестации</t>
  </si>
  <si>
    <t>Формы промежуточной аттестации</t>
  </si>
  <si>
    <t>Всего аттестаций в неделю</t>
  </si>
  <si>
    <t>Э</t>
  </si>
  <si>
    <t>ДЗ</t>
  </si>
  <si>
    <t>ДЗк</t>
  </si>
  <si>
    <t>З</t>
  </si>
  <si>
    <t>А</t>
  </si>
  <si>
    <t>/0/0/1/0</t>
  </si>
  <si>
    <t>/0/1/0/0</t>
  </si>
  <si>
    <t>/1/1/0/0</t>
  </si>
  <si>
    <t>/1/11/3/0</t>
  </si>
  <si>
    <t>Э(к)</t>
  </si>
  <si>
    <t>/2/0/0/0</t>
  </si>
  <si>
    <t>/0/0/0/1</t>
  </si>
  <si>
    <t>/2/9/3/1</t>
  </si>
  <si>
    <t>/2/10/1/2</t>
  </si>
  <si>
    <t>/0/*/0/0</t>
  </si>
  <si>
    <t>усл. обозн.-КР/З/ДЗ/Э/Э(к)</t>
  </si>
  <si>
    <t>КР-контрольная работа</t>
  </si>
  <si>
    <t>Э(к)- экзамен кавлификационный</t>
  </si>
  <si>
    <t>З-зачет</t>
  </si>
  <si>
    <t>А-аттестационная неделя</t>
  </si>
  <si>
    <t>ДЗ-дифференцированный зачет</t>
  </si>
  <si>
    <t>Э- экзамен</t>
  </si>
  <si>
    <t>ДЗк-комбинированный диф. зачет</t>
  </si>
  <si>
    <t>*-зачет учтен в другом предмете</t>
  </si>
  <si>
    <t>ГИА.00</t>
  </si>
  <si>
    <t>Государственная итоговая аттестация</t>
  </si>
  <si>
    <t>ПД</t>
  </si>
  <si>
    <t>ЗД</t>
  </si>
  <si>
    <t>ПД-полготовка дипломнощго проекта</t>
  </si>
  <si>
    <t>ЗД- защита дипломного проекта</t>
  </si>
  <si>
    <t>/1/12/1/1</t>
  </si>
  <si>
    <t>Обществознание (включая экономику и право)</t>
  </si>
  <si>
    <t>Астрономия</t>
  </si>
  <si>
    <t>Математика</t>
  </si>
  <si>
    <t xml:space="preserve">Русский язык </t>
  </si>
  <si>
    <t>-,Эк</t>
  </si>
  <si>
    <t>-,ДЗк</t>
  </si>
  <si>
    <t>Родная литература (русская)</t>
  </si>
  <si>
    <t>-,ДЗ</t>
  </si>
  <si>
    <t>ДЗ, ДЗ</t>
  </si>
  <si>
    <t>ОУД.09</t>
  </si>
  <si>
    <t>ДУД.12</t>
  </si>
  <si>
    <t xml:space="preserve"> Основы финансовой грамотности</t>
  </si>
  <si>
    <t>ДУД.13</t>
  </si>
  <si>
    <t xml:space="preserve"> Основы химии</t>
  </si>
  <si>
    <t>ЭК.14</t>
  </si>
  <si>
    <t>Основы географии</t>
  </si>
  <si>
    <t>ЭК.15</t>
  </si>
  <si>
    <t>ЭК.16</t>
  </si>
  <si>
    <t>Математический практикум</t>
  </si>
  <si>
    <t>ЭК.17</t>
  </si>
  <si>
    <t>Основы обществознания</t>
  </si>
  <si>
    <t>ЭК.18</t>
  </si>
  <si>
    <t>Безопасное поведение в чрезвычайных ситуациях</t>
  </si>
  <si>
    <t>ЭК.19</t>
  </si>
  <si>
    <t>Основы биологии</t>
  </si>
  <si>
    <t>-ДЗк</t>
  </si>
  <si>
    <t>-,-,-, ДЗ</t>
  </si>
  <si>
    <t>Основы алгоритмизации и программирования</t>
  </si>
  <si>
    <t>МДК.01.03</t>
  </si>
  <si>
    <t xml:space="preserve">УП. 01 </t>
  </si>
  <si>
    <t>МДК.02.03</t>
  </si>
  <si>
    <t>Технология карьеры</t>
  </si>
  <si>
    <t>Базовые учебные дисциплины</t>
  </si>
  <si>
    <t>пром.ат.</t>
  </si>
  <si>
    <t>Промежуточная аттестация</t>
  </si>
  <si>
    <t>Часы промежуточной аттестации</t>
  </si>
  <si>
    <t>Психология общения</t>
  </si>
  <si>
    <t>Основы предпринимательской деятельности</t>
  </si>
  <si>
    <t>ГИА</t>
  </si>
  <si>
    <t>-,-,-, Э</t>
  </si>
  <si>
    <t xml:space="preserve">УП.02 </t>
  </si>
  <si>
    <t>Иностранный язык в профессиональной деятельности</t>
  </si>
  <si>
    <t xml:space="preserve"> -,-, З,З,З,  З,З, ДЗ</t>
  </si>
  <si>
    <t>Дискретная математика с элементами математической логики</t>
  </si>
  <si>
    <t>-,-,Э</t>
  </si>
  <si>
    <t>-,-,-,ДЗ</t>
  </si>
  <si>
    <t>Операционные системы и среды</t>
  </si>
  <si>
    <t>-,-,ДЗ</t>
  </si>
  <si>
    <t>Архитектура аппаратных средств</t>
  </si>
  <si>
    <t>Основы проектирования баз данных</t>
  </si>
  <si>
    <t>Компьютерные сети</t>
  </si>
  <si>
    <t>Наименование циклов, дисциплин, профессиональных модулей, МДК, практик</t>
  </si>
  <si>
    <t>Формы
 промежуточной 
аттестации</t>
  </si>
  <si>
    <t>Объем образовательной нагрузки</t>
  </si>
  <si>
    <t>Учебная нагрузка обучающихся (час.)</t>
  </si>
  <si>
    <t>Распределение обязательной нагрузки по курсам и семестрам (час. в семестр)</t>
  </si>
  <si>
    <t>самостоятельная работа</t>
  </si>
  <si>
    <t xml:space="preserve"> Во взаимодействии с преподавателем</t>
  </si>
  <si>
    <t>Зачеты</t>
  </si>
  <si>
    <t>Экзамены</t>
  </si>
  <si>
    <t>Нагрузка на дисциплины и МДК</t>
  </si>
  <si>
    <t>1 сем. 16недель</t>
  </si>
  <si>
    <t>2 сем. 23 недели</t>
  </si>
  <si>
    <t>всего учебных занятий</t>
  </si>
  <si>
    <t>Правовое обеспечение в профессиональной деятельности</t>
  </si>
  <si>
    <t>-,-,-,-,-, ДЗ</t>
  </si>
  <si>
    <t>Экономика отрасли</t>
  </si>
  <si>
    <t>Стандартизация, сертификация и техническое документоведение</t>
  </si>
  <si>
    <t>-,-,-,-,-, Э</t>
  </si>
  <si>
    <t>ПП. 02</t>
  </si>
  <si>
    <t>всего</t>
  </si>
  <si>
    <t>Профильные учебные дисциплины</t>
  </si>
  <si>
    <t>Осуществление интеграции программных модулей</t>
  </si>
  <si>
    <t xml:space="preserve"> -,-,-ДЗ</t>
  </si>
  <si>
    <t xml:space="preserve"> -,-,-,-,-,
-,- ДЗ</t>
  </si>
  <si>
    <t xml:space="preserve"> -,-,- ДЗ</t>
  </si>
  <si>
    <t>-,-,-ДЗ</t>
  </si>
  <si>
    <t xml:space="preserve">ЕН.04 </t>
  </si>
  <si>
    <t>Экологические основы природопользованиям</t>
  </si>
  <si>
    <r>
      <t xml:space="preserve"> -, -,-,</t>
    </r>
    <r>
      <rPr>
        <sz val="11"/>
        <rFont val="Times New Roman"/>
        <family val="1"/>
      </rPr>
      <t>ДЗ</t>
    </r>
  </si>
  <si>
    <t>Основы электротехники</t>
  </si>
  <si>
    <t>Инженерная компьютерная графика</t>
  </si>
  <si>
    <t>Основы теории информации</t>
  </si>
  <si>
    <t>Технология физического уровня передачи данных</t>
  </si>
  <si>
    <t>Организация, принципы построения и функционирование компьютерных сетей</t>
  </si>
  <si>
    <t xml:space="preserve">-,-,-,-, Э </t>
  </si>
  <si>
    <t xml:space="preserve">  -,-,-,-, ДЗ</t>
  </si>
  <si>
    <t xml:space="preserve"> -,-,-,-,-, ДЗ</t>
  </si>
  <si>
    <t>Конфигурирование и поддержка сетевой инфраструктуры</t>
  </si>
  <si>
    <t>.-,-,-,-,-, ДЗ</t>
  </si>
  <si>
    <t>Администрирование сетевых операционных систем</t>
  </si>
  <si>
    <t>Программное обеспечение компьютерных сетей</t>
  </si>
  <si>
    <t>-,-,-,-,
-,-, ДЗ</t>
  </si>
  <si>
    <t>Организация администрирования компьютерных сетей</t>
  </si>
  <si>
    <t>Эксплуатация объектов сетевой инфраструктуры</t>
  </si>
  <si>
    <t xml:space="preserve"> -,-,-,-,
-,-, Э</t>
  </si>
  <si>
    <t>-,-,-,-,-,- ДЗ</t>
  </si>
  <si>
    <t>-,-,-,-,-,
 -,-,ДЗ</t>
  </si>
  <si>
    <t>-,-,-,-,-,
-,-, ДЗ</t>
  </si>
  <si>
    <t>-,-,-,-,
-,-, ДЗк</t>
  </si>
  <si>
    <t>Безопасность компьютерных сетей</t>
  </si>
  <si>
    <t xml:space="preserve"> -,-,-,-,
-,-,-, Э</t>
  </si>
  <si>
    <t>-,-,-,-,
-,-,- ДЗк</t>
  </si>
  <si>
    <t>ПП.03</t>
  </si>
  <si>
    <t xml:space="preserve">в том числе час. в неделю самостоятельной работы студентов:  </t>
  </si>
  <si>
    <t>Обществознание</t>
  </si>
  <si>
    <t>ОУД.010</t>
  </si>
  <si>
    <t>ОУД.12</t>
  </si>
  <si>
    <t>ОУД.13</t>
  </si>
  <si>
    <t>Индивидуальное проектирование</t>
  </si>
  <si>
    <t>ОУД.14</t>
  </si>
  <si>
    <t>Индивидуальный проект</t>
  </si>
  <si>
    <t>Бережливое производство</t>
  </si>
  <si>
    <t>Менеджмент в профессиональной деятельности</t>
  </si>
  <si>
    <t>ПМ.02</t>
  </si>
  <si>
    <t xml:space="preserve">МДК.02.03 </t>
  </si>
  <si>
    <t>Математическое моделирование</t>
  </si>
  <si>
    <t>Экзамен по модулю</t>
  </si>
  <si>
    <t>ПМ.03</t>
  </si>
  <si>
    <t>Сопровождение и обслуживание программного обеспечения компьютерных систем</t>
  </si>
  <si>
    <t>Внедрение и поддержка компьютерных систем</t>
  </si>
  <si>
    <t>ПМ.04</t>
  </si>
  <si>
    <t>Разработка, администрирование и защита баз данных</t>
  </si>
  <si>
    <t>Технология разработка и защиты баз данных</t>
  </si>
  <si>
    <t>УП.02</t>
  </si>
  <si>
    <t>ПП.04</t>
  </si>
  <si>
    <t xml:space="preserve">ОГСЭ.05 </t>
  </si>
  <si>
    <t xml:space="preserve">ОП.06 </t>
  </si>
  <si>
    <t>БЖ</t>
  </si>
  <si>
    <t xml:space="preserve">МДК.01.01 </t>
  </si>
  <si>
    <t>Разработка программных модулей</t>
  </si>
  <si>
    <t xml:space="preserve">МДК.01.02 </t>
  </si>
  <si>
    <t>Поддержка и тестирование программных модулей</t>
  </si>
  <si>
    <t>Разработка мобильных приложений</t>
  </si>
  <si>
    <t>МДК.01.04</t>
  </si>
  <si>
    <t xml:space="preserve">МДК.03.02 </t>
  </si>
  <si>
    <t>Обеспечение качества фунационирования компьютерных систем</t>
  </si>
  <si>
    <t>МДК.06.01</t>
  </si>
  <si>
    <t>Основы управления работой веб-ресурсов</t>
  </si>
  <si>
    <t>ПМ.06</t>
  </si>
  <si>
    <t>УП.01.01</t>
  </si>
  <si>
    <t>УП.03.01</t>
  </si>
  <si>
    <t>УП.06.03</t>
  </si>
  <si>
    <t>ПП.01.01</t>
  </si>
  <si>
    <t>ПП.03.01</t>
  </si>
  <si>
    <t>ПП.06.01</t>
  </si>
  <si>
    <t>ПДП.02</t>
  </si>
  <si>
    <t>Календарный график</t>
  </si>
  <si>
    <t>Приложение 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</si>
</sst>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;\-0;;@"/>
    <numFmt numFmtId="179" formatCode="0_ ;\-0\ "/>
  </numFmts>
  <fonts count="11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Times New Roman Cyr"/>
      <family val="1"/>
    </font>
    <font>
      <sz val="8"/>
      <name val="MS Outlook"/>
      <family val="0"/>
    </font>
    <font>
      <b/>
      <sz val="8"/>
      <name val="MS Outlook"/>
      <family val="0"/>
    </font>
    <font>
      <b/>
      <sz val="11"/>
      <name val="Times New Roman"/>
      <family val="1"/>
    </font>
    <font>
      <b/>
      <sz val="11"/>
      <name val="Times New Roman Cyr"/>
      <family val="1"/>
    </font>
    <font>
      <b/>
      <sz val="9"/>
      <name val="Times New Roman"/>
      <family val="1"/>
    </font>
    <font>
      <b/>
      <sz val="6"/>
      <name val="Times New Roman Cyr"/>
      <family val="1"/>
    </font>
    <font>
      <sz val="10"/>
      <name val="Times New Roman"/>
      <family val="1"/>
    </font>
    <font>
      <sz val="11"/>
      <name val="MS Outlook"/>
      <family val="0"/>
    </font>
    <font>
      <sz val="11"/>
      <name val="Times New Roman"/>
      <family val="1"/>
    </font>
    <font>
      <b/>
      <sz val="11"/>
      <name val="MS Outlook"/>
      <family val="0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6"/>
      <color indexed="8"/>
      <name val="Times New Roman"/>
      <family val="1"/>
    </font>
    <font>
      <b/>
      <sz val="8"/>
      <color indexed="8"/>
      <name val="Calibri"/>
      <family val="2"/>
    </font>
    <font>
      <b/>
      <sz val="8"/>
      <color indexed="8"/>
      <name val="Times New Roman"/>
      <family val="1"/>
    </font>
    <font>
      <sz val="14"/>
      <color indexed="8"/>
      <name val="Calibri"/>
      <family val="2"/>
    </font>
    <font>
      <sz val="9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4"/>
      <color indexed="8"/>
      <name val="Times New Roman"/>
      <family val="1"/>
    </font>
    <font>
      <sz val="9"/>
      <color indexed="8"/>
      <name val="Calibri"/>
      <family val="2"/>
    </font>
    <font>
      <sz val="8"/>
      <name val="Times New Roman Cyr"/>
      <family val="1"/>
    </font>
    <font>
      <b/>
      <sz val="8"/>
      <color indexed="8"/>
      <name val="Tahoma"/>
      <family val="2"/>
    </font>
    <font>
      <b/>
      <sz val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6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theme="1"/>
      <name val="Calibri"/>
      <family val="2"/>
    </font>
    <font>
      <b/>
      <sz val="8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Calibri"/>
      <family val="2"/>
    </font>
    <font>
      <b/>
      <sz val="8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7"/>
      <color rgb="FF000000"/>
      <name val="Times New Roman"/>
      <family val="1"/>
    </font>
    <font>
      <sz val="7"/>
      <color rgb="FF000000"/>
      <name val="Times New Roman"/>
      <family val="1"/>
    </font>
    <font>
      <b/>
      <sz val="7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6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4"/>
      <color theme="1"/>
      <name val="Times New Roman"/>
      <family val="1"/>
    </font>
    <font>
      <sz val="9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medium"/>
      <top>
        <color indexed="63"/>
      </top>
      <bottom/>
    </border>
    <border>
      <left/>
      <right style="medium"/>
      <top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/>
    </border>
    <border>
      <left style="thin"/>
      <right/>
      <top style="thin"/>
      <bottom/>
    </border>
    <border>
      <left style="thin"/>
      <right>
        <color indexed="63"/>
      </right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 style="medium"/>
      <bottom style="thin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 style="medium"/>
    </border>
    <border>
      <left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 style="thin"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medium"/>
      <right style="thin"/>
      <top/>
      <bottom style="medium"/>
    </border>
    <border>
      <left style="medium"/>
      <right/>
      <top style="thin"/>
      <bottom>
        <color indexed="63"/>
      </bottom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medium"/>
      <top style="medium"/>
      <bottom style="thin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7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3" fillId="0" borderId="0">
      <alignment/>
      <protection/>
    </xf>
    <xf numFmtId="0" fontId="78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824">
    <xf numFmtId="0" fontId="0" fillId="0" borderId="0" xfId="0" applyFont="1" applyAlignment="1">
      <alignment/>
    </xf>
    <xf numFmtId="0" fontId="84" fillId="0" borderId="10" xfId="0" applyFont="1" applyBorder="1" applyAlignment="1">
      <alignment horizontal="center" vertical="center"/>
    </xf>
    <xf numFmtId="0" fontId="85" fillId="0" borderId="0" xfId="0" applyFont="1" applyAlignment="1">
      <alignment/>
    </xf>
    <xf numFmtId="0" fontId="74" fillId="0" borderId="0" xfId="0" applyFont="1" applyAlignment="1">
      <alignment/>
    </xf>
    <xf numFmtId="0" fontId="0" fillId="0" borderId="0" xfId="0" applyAlignment="1">
      <alignment horizontal="center"/>
    </xf>
    <xf numFmtId="0" fontId="86" fillId="0" borderId="11" xfId="0" applyFont="1" applyBorder="1" applyAlignment="1">
      <alignment horizontal="center" vertical="center" wrapText="1"/>
    </xf>
    <xf numFmtId="0" fontId="86" fillId="0" borderId="12" xfId="0" applyFont="1" applyBorder="1" applyAlignment="1">
      <alignment horizontal="center" vertical="center" wrapText="1"/>
    </xf>
    <xf numFmtId="49" fontId="85" fillId="33" borderId="13" xfId="0" applyNumberFormat="1" applyFont="1" applyFill="1" applyBorder="1" applyAlignment="1">
      <alignment horizontal="center" vertical="center"/>
    </xf>
    <xf numFmtId="0" fontId="87" fillId="0" borderId="14" xfId="0" applyFont="1" applyFill="1" applyBorder="1" applyAlignment="1">
      <alignment horizontal="center" vertical="center" wrapText="1"/>
    </xf>
    <xf numFmtId="49" fontId="85" fillId="33" borderId="1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7" fillId="34" borderId="13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84" fillId="0" borderId="15" xfId="0" applyFont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9" fillId="0" borderId="15" xfId="0" applyFont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1" fontId="90" fillId="0" borderId="17" xfId="0" applyNumberFormat="1" applyFont="1" applyBorder="1" applyAlignment="1">
      <alignment horizontal="center" vertical="center"/>
    </xf>
    <xf numFmtId="49" fontId="0" fillId="33" borderId="14" xfId="0" applyNumberFormat="1" applyFont="1" applyFill="1" applyBorder="1" applyAlignment="1">
      <alignment horizontal="center" vertical="center"/>
    </xf>
    <xf numFmtId="0" fontId="90" fillId="0" borderId="14" xfId="0" applyFont="1" applyBorder="1" applyAlignment="1">
      <alignment/>
    </xf>
    <xf numFmtId="49" fontId="0" fillId="33" borderId="18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87" fillId="0" borderId="10" xfId="0" applyFont="1" applyFill="1" applyBorder="1" applyAlignment="1">
      <alignment horizontal="center" vertical="center" wrapText="1"/>
    </xf>
    <xf numFmtId="0" fontId="87" fillId="0" borderId="11" xfId="0" applyFont="1" applyBorder="1" applyAlignment="1">
      <alignment horizontal="center" vertical="center" textRotation="90"/>
    </xf>
    <xf numFmtId="0" fontId="87" fillId="0" borderId="11" xfId="0" applyFont="1" applyBorder="1" applyAlignment="1">
      <alignment horizontal="center" vertical="center" textRotation="90" wrapText="1"/>
    </xf>
    <xf numFmtId="49" fontId="87" fillId="0" borderId="11" xfId="0" applyNumberFormat="1" applyFont="1" applyBorder="1" applyAlignment="1">
      <alignment horizontal="center" vertical="center" textRotation="90" wrapText="1"/>
    </xf>
    <xf numFmtId="49" fontId="87" fillId="0" borderId="11" xfId="0" applyNumberFormat="1" applyFont="1" applyBorder="1" applyAlignment="1">
      <alignment horizontal="center" vertical="center" textRotation="90"/>
    </xf>
    <xf numFmtId="0" fontId="0" fillId="0" borderId="0" xfId="0" applyFont="1" applyAlignment="1">
      <alignment/>
    </xf>
    <xf numFmtId="0" fontId="91" fillId="0" borderId="0" xfId="0" applyFont="1" applyAlignment="1">
      <alignment/>
    </xf>
    <xf numFmtId="49" fontId="0" fillId="33" borderId="14" xfId="0" applyNumberFormat="1" applyFont="1" applyFill="1" applyBorder="1" applyAlignment="1">
      <alignment horizontal="center"/>
    </xf>
    <xf numFmtId="0" fontId="90" fillId="0" borderId="14" xfId="0" applyFont="1" applyBorder="1" applyAlignment="1">
      <alignment/>
    </xf>
    <xf numFmtId="49" fontId="0" fillId="33" borderId="10" xfId="0" applyNumberFormat="1" applyFont="1" applyFill="1" applyBorder="1" applyAlignment="1">
      <alignment horizontal="center"/>
    </xf>
    <xf numFmtId="0" fontId="90" fillId="0" borderId="14" xfId="0" applyFont="1" applyBorder="1" applyAlignment="1">
      <alignment vertical="center"/>
    </xf>
    <xf numFmtId="0" fontId="90" fillId="0" borderId="14" xfId="0" applyFont="1" applyBorder="1" applyAlignment="1">
      <alignment horizontal="center" vertical="center"/>
    </xf>
    <xf numFmtId="0" fontId="5" fillId="34" borderId="19" xfId="0" applyFont="1" applyFill="1" applyBorder="1" applyAlignment="1">
      <alignment horizontal="left" vertical="center"/>
    </xf>
    <xf numFmtId="49" fontId="85" fillId="33" borderId="10" xfId="0" applyNumberFormat="1" applyFont="1" applyFill="1" applyBorder="1" applyAlignment="1">
      <alignment horizontal="center" vertical="center"/>
    </xf>
    <xf numFmtId="49" fontId="85" fillId="33" borderId="15" xfId="0" applyNumberFormat="1" applyFont="1" applyFill="1" applyBorder="1" applyAlignment="1">
      <alignment horizontal="center" vertical="center"/>
    </xf>
    <xf numFmtId="0" fontId="87" fillId="0" borderId="12" xfId="0" applyFont="1" applyBorder="1" applyAlignment="1">
      <alignment horizontal="center" vertical="center" textRotation="90"/>
    </xf>
    <xf numFmtId="49" fontId="85" fillId="34" borderId="15" xfId="0" applyNumberFormat="1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87" fillId="0" borderId="15" xfId="0" applyFont="1" applyFill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left" vertical="center" wrapText="1"/>
    </xf>
    <xf numFmtId="0" fontId="88" fillId="0" borderId="0" xfId="0" applyFont="1" applyBorder="1" applyAlignment="1">
      <alignment/>
    </xf>
    <xf numFmtId="0" fontId="5" fillId="34" borderId="21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92" fillId="0" borderId="0" xfId="0" applyFont="1" applyBorder="1" applyAlignment="1">
      <alignment horizontal="center" vertical="center" textRotation="90" wrapText="1"/>
    </xf>
    <xf numFmtId="0" fontId="93" fillId="0" borderId="14" xfId="0" applyFont="1" applyFill="1" applyBorder="1" applyAlignment="1">
      <alignment horizontal="center" vertical="center" wrapText="1"/>
    </xf>
    <xf numFmtId="0" fontId="94" fillId="0" borderId="13" xfId="0" applyFont="1" applyBorder="1" applyAlignment="1">
      <alignment horizontal="center" vertical="center"/>
    </xf>
    <xf numFmtId="0" fontId="90" fillId="0" borderId="13" xfId="0" applyFont="1" applyBorder="1" applyAlignment="1">
      <alignment horizontal="center" vertical="center"/>
    </xf>
    <xf numFmtId="0" fontId="14" fillId="34" borderId="13" xfId="0" applyFont="1" applyFill="1" applyBorder="1" applyAlignment="1">
      <alignment horizontal="center" vertical="center"/>
    </xf>
    <xf numFmtId="49" fontId="0" fillId="33" borderId="13" xfId="0" applyNumberFormat="1" applyFont="1" applyFill="1" applyBorder="1" applyAlignment="1">
      <alignment horizontal="center" vertical="center"/>
    </xf>
    <xf numFmtId="0" fontId="94" fillId="0" borderId="14" xfId="0" applyFont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  <xf numFmtId="0" fontId="93" fillId="0" borderId="13" xfId="0" applyFont="1" applyFill="1" applyBorder="1" applyAlignment="1">
      <alignment horizontal="center" vertical="center" wrapText="1"/>
    </xf>
    <xf numFmtId="0" fontId="90" fillId="0" borderId="18" xfId="0" applyFont="1" applyBorder="1" applyAlignment="1">
      <alignment horizontal="center" vertical="center"/>
    </xf>
    <xf numFmtId="0" fontId="93" fillId="0" borderId="18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textRotation="90"/>
    </xf>
    <xf numFmtId="0" fontId="5" fillId="34" borderId="14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17" fillId="34" borderId="20" xfId="0" applyFont="1" applyFill="1" applyBorder="1" applyAlignment="1">
      <alignment horizontal="left" vertical="center" wrapText="1"/>
    </xf>
    <xf numFmtId="0" fontId="5" fillId="35" borderId="18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0" fontId="84" fillId="34" borderId="23" xfId="0" applyFont="1" applyFill="1" applyBorder="1" applyAlignment="1">
      <alignment horizontal="center" vertical="center"/>
    </xf>
    <xf numFmtId="0" fontId="84" fillId="0" borderId="24" xfId="0" applyFont="1" applyBorder="1" applyAlignment="1">
      <alignment horizontal="left" vertical="center" wrapText="1"/>
    </xf>
    <xf numFmtId="0" fontId="84" fillId="34" borderId="25" xfId="0" applyFont="1" applyFill="1" applyBorder="1" applyAlignment="1">
      <alignment horizontal="center" vertical="center"/>
    </xf>
    <xf numFmtId="0" fontId="84" fillId="34" borderId="26" xfId="0" applyFont="1" applyFill="1" applyBorder="1" applyAlignment="1">
      <alignment horizontal="center" vertical="center"/>
    </xf>
    <xf numFmtId="0" fontId="86" fillId="0" borderId="27" xfId="0" applyFont="1" applyBorder="1" applyAlignment="1">
      <alignment horizontal="center" vertical="center"/>
    </xf>
    <xf numFmtId="0" fontId="86" fillId="0" borderId="28" xfId="0" applyFont="1" applyBorder="1" applyAlignment="1">
      <alignment horizontal="center" vertical="center"/>
    </xf>
    <xf numFmtId="0" fontId="86" fillId="0" borderId="27" xfId="0" applyFont="1" applyBorder="1" applyAlignment="1">
      <alignment horizontal="center" vertical="center" wrapText="1"/>
    </xf>
    <xf numFmtId="0" fontId="86" fillId="0" borderId="28" xfId="0" applyFont="1" applyBorder="1" applyAlignment="1">
      <alignment horizontal="center" vertical="center" wrapText="1"/>
    </xf>
    <xf numFmtId="0" fontId="95" fillId="0" borderId="29" xfId="0" applyFont="1" applyBorder="1" applyAlignment="1">
      <alignment horizontal="left" vertical="center"/>
    </xf>
    <xf numFmtId="0" fontId="95" fillId="34" borderId="26" xfId="0" applyFont="1" applyFill="1" applyBorder="1" applyAlignment="1">
      <alignment horizontal="center" vertical="center"/>
    </xf>
    <xf numFmtId="0" fontId="95" fillId="0" borderId="26" xfId="0" applyFont="1" applyBorder="1" applyAlignment="1">
      <alignment horizontal="left" vertical="center"/>
    </xf>
    <xf numFmtId="0" fontId="90" fillId="0" borderId="30" xfId="0" applyFont="1" applyBorder="1" applyAlignment="1">
      <alignment horizontal="left" vertical="center" wrapText="1"/>
    </xf>
    <xf numFmtId="0" fontId="95" fillId="0" borderId="29" xfId="0" applyFont="1" applyBorder="1" applyAlignment="1">
      <alignment horizontal="center" vertical="center"/>
    </xf>
    <xf numFmtId="0" fontId="95" fillId="0" borderId="26" xfId="0" applyFont="1" applyBorder="1" applyAlignment="1">
      <alignment horizontal="center" vertical="center"/>
    </xf>
    <xf numFmtId="0" fontId="84" fillId="34" borderId="31" xfId="0" applyFont="1" applyFill="1" applyBorder="1" applyAlignment="1">
      <alignment horizontal="center" vertical="center"/>
    </xf>
    <xf numFmtId="0" fontId="84" fillId="34" borderId="32" xfId="0" applyFont="1" applyFill="1" applyBorder="1" applyAlignment="1">
      <alignment horizontal="center" vertical="center"/>
    </xf>
    <xf numFmtId="0" fontId="96" fillId="0" borderId="33" xfId="0" applyFont="1" applyBorder="1" applyAlignment="1">
      <alignment horizontal="left" vertical="center" wrapText="1"/>
    </xf>
    <xf numFmtId="0" fontId="95" fillId="0" borderId="33" xfId="0" applyFont="1" applyBorder="1" applyAlignment="1">
      <alignment horizontal="left" vertical="center" wrapText="1"/>
    </xf>
    <xf numFmtId="0" fontId="95" fillId="0" borderId="30" xfId="0" applyFont="1" applyBorder="1" applyAlignment="1">
      <alignment horizontal="left" vertical="center" wrapText="1"/>
    </xf>
    <xf numFmtId="0" fontId="95" fillId="0" borderId="16" xfId="0" applyFont="1" applyBorder="1" applyAlignment="1">
      <alignment horizontal="left" vertical="center" wrapText="1"/>
    </xf>
    <xf numFmtId="0" fontId="95" fillId="0" borderId="14" xfId="0" applyFont="1" applyBorder="1" applyAlignment="1">
      <alignment horizontal="left" vertical="center" wrapText="1"/>
    </xf>
    <xf numFmtId="0" fontId="95" fillId="0" borderId="10" xfId="0" applyFont="1" applyBorder="1" applyAlignment="1">
      <alignment horizontal="left" vertical="center" wrapText="1"/>
    </xf>
    <xf numFmtId="0" fontId="90" fillId="34" borderId="14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  <xf numFmtId="49" fontId="0" fillId="34" borderId="13" xfId="0" applyNumberFormat="1" applyFont="1" applyFill="1" applyBorder="1" applyAlignment="1">
      <alignment horizontal="center" vertical="center"/>
    </xf>
    <xf numFmtId="0" fontId="93" fillId="34" borderId="14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/>
    </xf>
    <xf numFmtId="0" fontId="15" fillId="34" borderId="14" xfId="0" applyFont="1" applyFill="1" applyBorder="1" applyAlignment="1">
      <alignment horizontal="center" vertical="center"/>
    </xf>
    <xf numFmtId="0" fontId="93" fillId="34" borderId="13" xfId="0" applyFont="1" applyFill="1" applyBorder="1" applyAlignment="1">
      <alignment horizontal="center" vertical="center" wrapText="1"/>
    </xf>
    <xf numFmtId="0" fontId="97" fillId="34" borderId="18" xfId="0" applyFont="1" applyFill="1" applyBorder="1" applyAlignment="1">
      <alignment horizontal="center" vertical="center" wrapText="1"/>
    </xf>
    <xf numFmtId="0" fontId="87" fillId="34" borderId="15" xfId="0" applyFont="1" applyFill="1" applyBorder="1" applyAlignment="1">
      <alignment horizontal="center" vertical="center" wrapText="1"/>
    </xf>
    <xf numFmtId="1" fontId="98" fillId="35" borderId="11" xfId="0" applyNumberFormat="1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left" vertical="center" wrapText="1"/>
    </xf>
    <xf numFmtId="0" fontId="99" fillId="34" borderId="18" xfId="0" applyFont="1" applyFill="1" applyBorder="1" applyAlignment="1">
      <alignment horizontal="center" vertical="center" wrapText="1"/>
    </xf>
    <xf numFmtId="0" fontId="87" fillId="34" borderId="14" xfId="0" applyFont="1" applyFill="1" applyBorder="1" applyAlignment="1">
      <alignment horizontal="center" vertical="center" wrapText="1"/>
    </xf>
    <xf numFmtId="0" fontId="87" fillId="34" borderId="13" xfId="0" applyFont="1" applyFill="1" applyBorder="1" applyAlignment="1">
      <alignment horizontal="center" vertical="center" wrapText="1"/>
    </xf>
    <xf numFmtId="0" fontId="87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99" fillId="34" borderId="15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49" fontId="0" fillId="34" borderId="14" xfId="0" applyNumberFormat="1" applyFont="1" applyFill="1" applyBorder="1" applyAlignment="1">
      <alignment horizontal="center" vertical="center"/>
    </xf>
    <xf numFmtId="0" fontId="90" fillId="0" borderId="10" xfId="0" applyFont="1" applyBorder="1" applyAlignment="1">
      <alignment horizontal="center" vertical="center"/>
    </xf>
    <xf numFmtId="0" fontId="93" fillId="0" borderId="10" xfId="0" applyFont="1" applyFill="1" applyBorder="1" applyAlignment="1">
      <alignment horizontal="center" vertical="center" wrapText="1"/>
    </xf>
    <xf numFmtId="0" fontId="93" fillId="34" borderId="10" xfId="0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49" fontId="0" fillId="33" borderId="30" xfId="0" applyNumberFormat="1" applyFont="1" applyFill="1" applyBorder="1" applyAlignment="1">
      <alignment horizontal="center" vertical="center"/>
    </xf>
    <xf numFmtId="49" fontId="0" fillId="33" borderId="34" xfId="0" applyNumberFormat="1" applyFont="1" applyFill="1" applyBorder="1" applyAlignment="1">
      <alignment horizontal="center" vertical="center"/>
    </xf>
    <xf numFmtId="49" fontId="0" fillId="33" borderId="33" xfId="0" applyNumberFormat="1" applyFont="1" applyFill="1" applyBorder="1" applyAlignment="1">
      <alignment horizontal="center" vertical="center"/>
    </xf>
    <xf numFmtId="49" fontId="0" fillId="33" borderId="35" xfId="0" applyNumberFormat="1" applyFont="1" applyFill="1" applyBorder="1" applyAlignment="1">
      <alignment horizontal="center" vertical="center"/>
    </xf>
    <xf numFmtId="49" fontId="0" fillId="33" borderId="36" xfId="0" applyNumberFormat="1" applyFont="1" applyFill="1" applyBorder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49" fontId="85" fillId="33" borderId="35" xfId="0" applyNumberFormat="1" applyFont="1" applyFill="1" applyBorder="1" applyAlignment="1">
      <alignment horizontal="center" vertical="center"/>
    </xf>
    <xf numFmtId="49" fontId="85" fillId="33" borderId="36" xfId="0" applyNumberFormat="1" applyFont="1" applyFill="1" applyBorder="1" applyAlignment="1">
      <alignment horizontal="center" vertical="center"/>
    </xf>
    <xf numFmtId="49" fontId="85" fillId="33" borderId="20" xfId="0" applyNumberFormat="1" applyFont="1" applyFill="1" applyBorder="1" applyAlignment="1">
      <alignment horizontal="center" vertical="center"/>
    </xf>
    <xf numFmtId="49" fontId="85" fillId="33" borderId="34" xfId="0" applyNumberFormat="1" applyFont="1" applyFill="1" applyBorder="1" applyAlignment="1">
      <alignment horizontal="center" vertical="center"/>
    </xf>
    <xf numFmtId="0" fontId="87" fillId="34" borderId="11" xfId="0" applyFont="1" applyFill="1" applyBorder="1" applyAlignment="1">
      <alignment horizontal="center" vertical="center" textRotation="90" wrapText="1"/>
    </xf>
    <xf numFmtId="49" fontId="87" fillId="34" borderId="11" xfId="0" applyNumberFormat="1" applyFont="1" applyFill="1" applyBorder="1" applyAlignment="1">
      <alignment horizontal="center" vertical="center" textRotation="90" wrapText="1"/>
    </xf>
    <xf numFmtId="0" fontId="87" fillId="34" borderId="11" xfId="0" applyFont="1" applyFill="1" applyBorder="1" applyAlignment="1">
      <alignment horizontal="center" vertical="center" textRotation="90"/>
    </xf>
    <xf numFmtId="0" fontId="86" fillId="0" borderId="37" xfId="0" applyFont="1" applyBorder="1" applyAlignment="1">
      <alignment horizontal="center" vertical="center" wrapText="1"/>
    </xf>
    <xf numFmtId="0" fontId="86" fillId="0" borderId="38" xfId="0" applyFont="1" applyBorder="1" applyAlignment="1">
      <alignment horizontal="center" vertical="center" wrapText="1"/>
    </xf>
    <xf numFmtId="0" fontId="86" fillId="34" borderId="27" xfId="0" applyFont="1" applyFill="1" applyBorder="1" applyAlignment="1">
      <alignment horizontal="center" vertical="center" wrapText="1"/>
    </xf>
    <xf numFmtId="0" fontId="86" fillId="34" borderId="27" xfId="0" applyFont="1" applyFill="1" applyBorder="1" applyAlignment="1">
      <alignment horizontal="center" vertical="center"/>
    </xf>
    <xf numFmtId="0" fontId="94" fillId="0" borderId="14" xfId="0" applyFont="1" applyBorder="1" applyAlignment="1">
      <alignment vertical="center"/>
    </xf>
    <xf numFmtId="0" fontId="94" fillId="0" borderId="14" xfId="0" applyFont="1" applyBorder="1" applyAlignment="1">
      <alignment/>
    </xf>
    <xf numFmtId="1" fontId="94" fillId="0" borderId="17" xfId="0" applyNumberFormat="1" applyFont="1" applyBorder="1" applyAlignment="1">
      <alignment horizontal="center" vertical="center"/>
    </xf>
    <xf numFmtId="1" fontId="94" fillId="0" borderId="15" xfId="0" applyNumberFormat="1" applyFont="1" applyBorder="1" applyAlignment="1">
      <alignment horizontal="center" vertical="center"/>
    </xf>
    <xf numFmtId="1" fontId="94" fillId="0" borderId="39" xfId="0" applyNumberFormat="1" applyFont="1" applyBorder="1" applyAlignment="1">
      <alignment horizontal="right" vertical="center"/>
    </xf>
    <xf numFmtId="0" fontId="89" fillId="0" borderId="11" xfId="0" applyFont="1" applyBorder="1" applyAlignment="1">
      <alignment horizontal="center" vertical="center"/>
    </xf>
    <xf numFmtId="0" fontId="13" fillId="34" borderId="33" xfId="0" applyFont="1" applyFill="1" applyBorder="1" applyAlignment="1">
      <alignment horizontal="left" vertical="center" wrapText="1"/>
    </xf>
    <xf numFmtId="1" fontId="100" fillId="35" borderId="15" xfId="0" applyNumberFormat="1" applyFont="1" applyFill="1" applyBorder="1" applyAlignment="1">
      <alignment horizontal="center" vertical="center"/>
    </xf>
    <xf numFmtId="1" fontId="101" fillId="35" borderId="15" xfId="0" applyNumberFormat="1" applyFont="1" applyFill="1" applyBorder="1" applyAlignment="1">
      <alignment horizontal="center" vertical="center"/>
    </xf>
    <xf numFmtId="1" fontId="101" fillId="35" borderId="20" xfId="0" applyNumberFormat="1" applyFont="1" applyFill="1" applyBorder="1" applyAlignment="1">
      <alignment horizontal="center" vertical="center"/>
    </xf>
    <xf numFmtId="1" fontId="100" fillId="35" borderId="16" xfId="0" applyNumberFormat="1" applyFont="1" applyFill="1" applyBorder="1" applyAlignment="1">
      <alignment horizontal="center" vertical="center"/>
    </xf>
    <xf numFmtId="1" fontId="94" fillId="35" borderId="16" xfId="0" applyNumberFormat="1" applyFont="1" applyFill="1" applyBorder="1" applyAlignment="1">
      <alignment horizontal="center" vertical="center"/>
    </xf>
    <xf numFmtId="1" fontId="94" fillId="35" borderId="33" xfId="0" applyNumberFormat="1" applyFont="1" applyFill="1" applyBorder="1" applyAlignment="1">
      <alignment horizontal="center" vertical="center"/>
    </xf>
    <xf numFmtId="1" fontId="94" fillId="35" borderId="40" xfId="0" applyNumberFormat="1" applyFont="1" applyFill="1" applyBorder="1" applyAlignment="1">
      <alignment horizontal="center" vertical="center"/>
    </xf>
    <xf numFmtId="0" fontId="102" fillId="35" borderId="41" xfId="0" applyFont="1" applyFill="1" applyBorder="1" applyAlignment="1">
      <alignment horizontal="center" vertical="center"/>
    </xf>
    <xf numFmtId="0" fontId="102" fillId="35" borderId="42" xfId="0" applyFont="1" applyFill="1" applyBorder="1" applyAlignment="1">
      <alignment horizontal="center" vertical="center" wrapText="1"/>
    </xf>
    <xf numFmtId="1" fontId="100" fillId="35" borderId="43" xfId="0" applyNumberFormat="1" applyFont="1" applyFill="1" applyBorder="1" applyAlignment="1">
      <alignment horizontal="center" vertical="center"/>
    </xf>
    <xf numFmtId="0" fontId="6" fillId="35" borderId="42" xfId="0" applyFont="1" applyFill="1" applyBorder="1" applyAlignment="1">
      <alignment horizontal="center" vertical="center"/>
    </xf>
    <xf numFmtId="49" fontId="74" fillId="35" borderId="42" xfId="0" applyNumberFormat="1" applyFont="1" applyFill="1" applyBorder="1" applyAlignment="1">
      <alignment horizontal="center" vertical="center"/>
    </xf>
    <xf numFmtId="49" fontId="74" fillId="35" borderId="44" xfId="0" applyNumberFormat="1" applyFont="1" applyFill="1" applyBorder="1" applyAlignment="1">
      <alignment horizontal="center" vertical="center"/>
    </xf>
    <xf numFmtId="1" fontId="94" fillId="35" borderId="11" xfId="0" applyNumberFormat="1" applyFont="1" applyFill="1" applyBorder="1" applyAlignment="1">
      <alignment horizontal="center" vertical="center"/>
    </xf>
    <xf numFmtId="0" fontId="103" fillId="35" borderId="37" xfId="0" applyFont="1" applyFill="1" applyBorder="1" applyAlignment="1">
      <alignment horizontal="center" vertical="center" wrapText="1"/>
    </xf>
    <xf numFmtId="0" fontId="103" fillId="35" borderId="38" xfId="0" applyFont="1" applyFill="1" applyBorder="1" applyAlignment="1">
      <alignment horizontal="center" vertical="center" wrapText="1"/>
    </xf>
    <xf numFmtId="1" fontId="104" fillId="35" borderId="11" xfId="0" applyNumberFormat="1" applyFont="1" applyFill="1" applyBorder="1" applyAlignment="1">
      <alignment horizontal="center" vertical="center" wrapText="1"/>
    </xf>
    <xf numFmtId="1" fontId="104" fillId="35" borderId="45" xfId="0" applyNumberFormat="1" applyFont="1" applyFill="1" applyBorder="1" applyAlignment="1">
      <alignment horizontal="center" vertical="center" wrapText="1"/>
    </xf>
    <xf numFmtId="1" fontId="105" fillId="35" borderId="11" xfId="0" applyNumberFormat="1" applyFont="1" applyFill="1" applyBorder="1" applyAlignment="1">
      <alignment horizontal="center" vertical="center" wrapText="1"/>
    </xf>
    <xf numFmtId="0" fontId="104" fillId="35" borderId="42" xfId="0" applyFont="1" applyFill="1" applyBorder="1" applyAlignment="1">
      <alignment horizontal="center" vertical="center" wrapText="1"/>
    </xf>
    <xf numFmtId="1" fontId="100" fillId="35" borderId="43" xfId="0" applyNumberFormat="1" applyFont="1" applyFill="1" applyBorder="1" applyAlignment="1">
      <alignment/>
    </xf>
    <xf numFmtId="49" fontId="100" fillId="35" borderId="42" xfId="0" applyNumberFormat="1" applyFont="1" applyFill="1" applyBorder="1" applyAlignment="1">
      <alignment horizontal="center" vertical="center"/>
    </xf>
    <xf numFmtId="0" fontId="11" fillId="35" borderId="42" xfId="0" applyFont="1" applyFill="1" applyBorder="1" applyAlignment="1">
      <alignment horizontal="center" vertical="center"/>
    </xf>
    <xf numFmtId="49" fontId="101" fillId="35" borderId="42" xfId="0" applyNumberFormat="1" applyFont="1" applyFill="1" applyBorder="1" applyAlignment="1">
      <alignment horizontal="center" vertical="center"/>
    </xf>
    <xf numFmtId="49" fontId="101" fillId="35" borderId="44" xfId="0" applyNumberFormat="1" applyFont="1" applyFill="1" applyBorder="1" applyAlignment="1">
      <alignment horizontal="center" vertical="center"/>
    </xf>
    <xf numFmtId="1" fontId="94" fillId="35" borderId="43" xfId="0" applyNumberFormat="1" applyFont="1" applyFill="1" applyBorder="1" applyAlignment="1">
      <alignment horizontal="center" vertical="center"/>
    </xf>
    <xf numFmtId="1" fontId="94" fillId="35" borderId="42" xfId="0" applyNumberFormat="1" applyFont="1" applyFill="1" applyBorder="1" applyAlignment="1">
      <alignment horizontal="center" vertical="center"/>
    </xf>
    <xf numFmtId="1" fontId="106" fillId="35" borderId="43" xfId="0" applyNumberFormat="1" applyFont="1" applyFill="1" applyBorder="1" applyAlignment="1">
      <alignment horizontal="center" vertical="center"/>
    </xf>
    <xf numFmtId="1" fontId="94" fillId="35" borderId="46" xfId="0" applyNumberFormat="1" applyFont="1" applyFill="1" applyBorder="1" applyAlignment="1">
      <alignment horizontal="center" vertical="center"/>
    </xf>
    <xf numFmtId="0" fontId="89" fillId="35" borderId="41" xfId="0" applyFont="1" applyFill="1" applyBorder="1" applyAlignment="1">
      <alignment horizontal="center" vertical="center"/>
    </xf>
    <xf numFmtId="0" fontId="89" fillId="35" borderId="42" xfId="0" applyFont="1" applyFill="1" applyBorder="1" applyAlignment="1">
      <alignment horizontal="center" vertical="center" wrapText="1"/>
    </xf>
    <xf numFmtId="0" fontId="100" fillId="35" borderId="42" xfId="0" applyFont="1" applyFill="1" applyBorder="1" applyAlignment="1">
      <alignment horizontal="center" vertical="center"/>
    </xf>
    <xf numFmtId="0" fontId="89" fillId="35" borderId="42" xfId="0" applyFont="1" applyFill="1" applyBorder="1" applyAlignment="1">
      <alignment horizontal="center" vertical="center"/>
    </xf>
    <xf numFmtId="0" fontId="89" fillId="35" borderId="44" xfId="0" applyFont="1" applyFill="1" applyBorder="1" applyAlignment="1">
      <alignment horizontal="center" vertical="center"/>
    </xf>
    <xf numFmtId="0" fontId="89" fillId="35" borderId="11" xfId="0" applyFont="1" applyFill="1" applyBorder="1" applyAlignment="1">
      <alignment horizontal="center" vertical="center"/>
    </xf>
    <xf numFmtId="0" fontId="94" fillId="35" borderId="42" xfId="0" applyFont="1" applyFill="1" applyBorder="1" applyAlignment="1">
      <alignment horizontal="center" vertical="center"/>
    </xf>
    <xf numFmtId="0" fontId="94" fillId="35" borderId="44" xfId="0" applyFont="1" applyFill="1" applyBorder="1" applyAlignment="1">
      <alignment horizontal="center" vertical="center"/>
    </xf>
    <xf numFmtId="0" fontId="94" fillId="35" borderId="11" xfId="0" applyFont="1" applyFill="1" applyBorder="1" applyAlignment="1">
      <alignment horizontal="center" vertical="center"/>
    </xf>
    <xf numFmtId="0" fontId="90" fillId="35" borderId="42" xfId="0" applyFont="1" applyFill="1" applyBorder="1" applyAlignment="1">
      <alignment horizontal="center" vertical="center"/>
    </xf>
    <xf numFmtId="0" fontId="14" fillId="35" borderId="42" xfId="0" applyFont="1" applyFill="1" applyBorder="1" applyAlignment="1">
      <alignment horizontal="center" vertical="center"/>
    </xf>
    <xf numFmtId="0" fontId="10" fillId="35" borderId="42" xfId="0" applyFont="1" applyFill="1" applyBorder="1" applyAlignment="1">
      <alignment horizontal="center" vertical="center"/>
    </xf>
    <xf numFmtId="49" fontId="0" fillId="35" borderId="42" xfId="0" applyNumberFormat="1" applyFont="1" applyFill="1" applyBorder="1" applyAlignment="1">
      <alignment horizontal="center" vertical="center"/>
    </xf>
    <xf numFmtId="49" fontId="0" fillId="35" borderId="44" xfId="0" applyNumberFormat="1" applyFont="1" applyFill="1" applyBorder="1" applyAlignment="1">
      <alignment horizontal="center" vertical="center"/>
    </xf>
    <xf numFmtId="0" fontId="16" fillId="35" borderId="42" xfId="0" applyFont="1" applyFill="1" applyBorder="1" applyAlignment="1">
      <alignment horizontal="center" vertical="center"/>
    </xf>
    <xf numFmtId="0" fontId="89" fillId="35" borderId="32" xfId="0" applyFont="1" applyFill="1" applyBorder="1" applyAlignment="1">
      <alignment horizontal="center" vertical="center"/>
    </xf>
    <xf numFmtId="0" fontId="89" fillId="35" borderId="18" xfId="0" applyFont="1" applyFill="1" applyBorder="1" applyAlignment="1">
      <alignment horizontal="center" vertical="center" wrapText="1"/>
    </xf>
    <xf numFmtId="0" fontId="94" fillId="35" borderId="14" xfId="0" applyFont="1" applyFill="1" applyBorder="1" applyAlignment="1">
      <alignment horizontal="center" vertical="center"/>
    </xf>
    <xf numFmtId="0" fontId="16" fillId="35" borderId="14" xfId="0" applyFont="1" applyFill="1" applyBorder="1" applyAlignment="1">
      <alignment horizontal="center" vertical="center"/>
    </xf>
    <xf numFmtId="49" fontId="74" fillId="35" borderId="14" xfId="0" applyNumberFormat="1" applyFont="1" applyFill="1" applyBorder="1" applyAlignment="1">
      <alignment horizontal="center" vertical="center"/>
    </xf>
    <xf numFmtId="49" fontId="74" fillId="35" borderId="35" xfId="0" applyNumberFormat="1" applyFont="1" applyFill="1" applyBorder="1" applyAlignment="1">
      <alignment horizontal="center" vertical="center"/>
    </xf>
    <xf numFmtId="0" fontId="105" fillId="0" borderId="14" xfId="0" applyFont="1" applyFill="1" applyBorder="1" applyAlignment="1">
      <alignment horizontal="center" vertical="center" wrapText="1"/>
    </xf>
    <xf numFmtId="0" fontId="94" fillId="0" borderId="18" xfId="0" applyFont="1" applyBorder="1" applyAlignment="1">
      <alignment horizontal="center" vertical="center"/>
    </xf>
    <xf numFmtId="0" fontId="105" fillId="0" borderId="13" xfId="0" applyFont="1" applyFill="1" applyBorder="1" applyAlignment="1">
      <alignment horizontal="center" vertical="center" wrapText="1"/>
    </xf>
    <xf numFmtId="0" fontId="105" fillId="0" borderId="18" xfId="0" applyFont="1" applyFill="1" applyBorder="1" applyAlignment="1">
      <alignment horizontal="center" vertical="center" wrapText="1"/>
    </xf>
    <xf numFmtId="0" fontId="101" fillId="35" borderId="14" xfId="0" applyFont="1" applyFill="1" applyBorder="1" applyAlignment="1">
      <alignment horizontal="center" vertical="center"/>
    </xf>
    <xf numFmtId="0" fontId="104" fillId="34" borderId="18" xfId="0" applyFont="1" applyFill="1" applyBorder="1" applyAlignment="1">
      <alignment horizontal="center" vertical="center" wrapText="1"/>
    </xf>
    <xf numFmtId="0" fontId="85" fillId="35" borderId="0" xfId="0" applyFont="1" applyFill="1" applyAlignment="1">
      <alignment/>
    </xf>
    <xf numFmtId="1" fontId="102" fillId="35" borderId="15" xfId="0" applyNumberFormat="1" applyFont="1" applyFill="1" applyBorder="1" applyAlignment="1">
      <alignment horizontal="center" vertical="center"/>
    </xf>
    <xf numFmtId="0" fontId="94" fillId="0" borderId="39" xfId="0" applyFont="1" applyBorder="1" applyAlignment="1">
      <alignment horizontal="right" vertical="center"/>
    </xf>
    <xf numFmtId="0" fontId="89" fillId="0" borderId="38" xfId="0" applyFont="1" applyBorder="1" applyAlignment="1">
      <alignment horizontal="center" vertical="center"/>
    </xf>
    <xf numFmtId="0" fontId="94" fillId="0" borderId="47" xfId="0" applyFont="1" applyBorder="1" applyAlignment="1">
      <alignment horizontal="center" vertical="center"/>
    </xf>
    <xf numFmtId="0" fontId="94" fillId="35" borderId="39" xfId="0" applyFont="1" applyFill="1" applyBorder="1" applyAlignment="1">
      <alignment horizontal="center" vertical="center"/>
    </xf>
    <xf numFmtId="0" fontId="90" fillId="0" borderId="0" xfId="0" applyFont="1" applyBorder="1" applyAlignment="1">
      <alignment horizontal="center" vertical="center" textRotation="90"/>
    </xf>
    <xf numFmtId="1" fontId="89" fillId="0" borderId="0" xfId="0" applyNumberFormat="1" applyFont="1" applyAlignment="1">
      <alignment horizontal="center" vertical="center"/>
    </xf>
    <xf numFmtId="0" fontId="89" fillId="0" borderId="0" xfId="0" applyFont="1" applyAlignment="1">
      <alignment horizontal="center" vertical="center"/>
    </xf>
    <xf numFmtId="0" fontId="94" fillId="0" borderId="47" xfId="0" applyFont="1" applyBorder="1" applyAlignment="1">
      <alignment horizontal="right" vertical="center"/>
    </xf>
    <xf numFmtId="0" fontId="94" fillId="35" borderId="40" xfId="0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86" fillId="34" borderId="28" xfId="0" applyFont="1" applyFill="1" applyBorder="1" applyAlignment="1">
      <alignment horizontal="center" vertical="center" wrapText="1"/>
    </xf>
    <xf numFmtId="0" fontId="86" fillId="34" borderId="28" xfId="0" applyFont="1" applyFill="1" applyBorder="1" applyAlignment="1">
      <alignment horizontal="center" vertical="center"/>
    </xf>
    <xf numFmtId="0" fontId="95" fillId="0" borderId="18" xfId="0" applyFont="1" applyBorder="1" applyAlignment="1">
      <alignment horizontal="left" vertical="center" wrapText="1"/>
    </xf>
    <xf numFmtId="0" fontId="84" fillId="34" borderId="48" xfId="0" applyFont="1" applyFill="1" applyBorder="1" applyAlignment="1">
      <alignment horizontal="center" vertical="center"/>
    </xf>
    <xf numFmtId="0" fontId="95" fillId="0" borderId="13" xfId="0" applyFont="1" applyBorder="1" applyAlignment="1">
      <alignment horizontal="left" vertical="center" wrapText="1"/>
    </xf>
    <xf numFmtId="0" fontId="84" fillId="34" borderId="17" xfId="0" applyFont="1" applyFill="1" applyBorder="1" applyAlignment="1">
      <alignment horizontal="center" vertical="center"/>
    </xf>
    <xf numFmtId="0" fontId="84" fillId="34" borderId="49" xfId="0" applyFont="1" applyFill="1" applyBorder="1" applyAlignment="1">
      <alignment horizontal="center" vertical="center"/>
    </xf>
    <xf numFmtId="0" fontId="90" fillId="0" borderId="16" xfId="0" applyFont="1" applyBorder="1" applyAlignment="1">
      <alignment horizontal="center" vertical="center"/>
    </xf>
    <xf numFmtId="0" fontId="93" fillId="34" borderId="16" xfId="0" applyFont="1" applyFill="1" applyBorder="1" applyAlignment="1">
      <alignment horizontal="center" vertical="center" wrapText="1"/>
    </xf>
    <xf numFmtId="49" fontId="0" fillId="34" borderId="16" xfId="0" applyNumberFormat="1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 wrapText="1"/>
    </xf>
    <xf numFmtId="0" fontId="87" fillId="34" borderId="16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/>
    </xf>
    <xf numFmtId="49" fontId="85" fillId="33" borderId="16" xfId="0" applyNumberFormat="1" applyFont="1" applyFill="1" applyBorder="1" applyAlignment="1">
      <alignment horizontal="center" vertical="center"/>
    </xf>
    <xf numFmtId="49" fontId="85" fillId="33" borderId="33" xfId="0" applyNumberFormat="1" applyFont="1" applyFill="1" applyBorder="1" applyAlignment="1">
      <alignment horizontal="center" vertical="center"/>
    </xf>
    <xf numFmtId="0" fontId="8" fillId="35" borderId="42" xfId="0" applyFont="1" applyFill="1" applyBorder="1" applyAlignment="1">
      <alignment horizontal="center" vertical="center"/>
    </xf>
    <xf numFmtId="49" fontId="85" fillId="35" borderId="42" xfId="0" applyNumberFormat="1" applyFont="1" applyFill="1" applyBorder="1" applyAlignment="1">
      <alignment horizontal="center" vertical="center"/>
    </xf>
    <xf numFmtId="49" fontId="88" fillId="35" borderId="42" xfId="0" applyNumberFormat="1" applyFont="1" applyFill="1" applyBorder="1" applyAlignment="1">
      <alignment horizontal="center" vertical="center"/>
    </xf>
    <xf numFmtId="49" fontId="88" fillId="35" borderId="44" xfId="0" applyNumberFormat="1" applyFont="1" applyFill="1" applyBorder="1" applyAlignment="1">
      <alignment horizontal="center" vertical="center"/>
    </xf>
    <xf numFmtId="0" fontId="89" fillId="35" borderId="48" xfId="0" applyFont="1" applyFill="1" applyBorder="1" applyAlignment="1">
      <alignment horizontal="center" vertical="center"/>
    </xf>
    <xf numFmtId="0" fontId="89" fillId="35" borderId="13" xfId="0" applyFont="1" applyFill="1" applyBorder="1" applyAlignment="1">
      <alignment horizontal="center" vertical="center" wrapText="1"/>
    </xf>
    <xf numFmtId="0" fontId="100" fillId="35" borderId="50" xfId="0" applyFont="1" applyFill="1" applyBorder="1" applyAlignment="1">
      <alignment horizontal="center" vertical="center"/>
    </xf>
    <xf numFmtId="0" fontId="100" fillId="35" borderId="13" xfId="0" applyFont="1" applyFill="1" applyBorder="1" applyAlignment="1">
      <alignment horizontal="center" vertical="center"/>
    </xf>
    <xf numFmtId="0" fontId="89" fillId="35" borderId="13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49" fontId="85" fillId="35" borderId="13" xfId="0" applyNumberFormat="1" applyFont="1" applyFill="1" applyBorder="1" applyAlignment="1">
      <alignment horizontal="center" vertical="center"/>
    </xf>
    <xf numFmtId="49" fontId="88" fillId="35" borderId="13" xfId="0" applyNumberFormat="1" applyFont="1" applyFill="1" applyBorder="1" applyAlignment="1">
      <alignment horizontal="center" vertical="center"/>
    </xf>
    <xf numFmtId="49" fontId="88" fillId="35" borderId="36" xfId="0" applyNumberFormat="1" applyFont="1" applyFill="1" applyBorder="1" applyAlignment="1">
      <alignment horizontal="center" vertical="center"/>
    </xf>
    <xf numFmtId="0" fontId="84" fillId="35" borderId="42" xfId="0" applyFont="1" applyFill="1" applyBorder="1" applyAlignment="1">
      <alignment horizontal="center" vertical="center"/>
    </xf>
    <xf numFmtId="0" fontId="7" fillId="35" borderId="42" xfId="0" applyFont="1" applyFill="1" applyBorder="1" applyAlignment="1">
      <alignment horizontal="center" vertical="center"/>
    </xf>
    <xf numFmtId="49" fontId="85" fillId="35" borderId="44" xfId="0" applyNumberFormat="1" applyFont="1" applyFill="1" applyBorder="1" applyAlignment="1">
      <alignment horizontal="center" vertical="center"/>
    </xf>
    <xf numFmtId="0" fontId="89" fillId="35" borderId="50" xfId="0" applyFont="1" applyFill="1" applyBorder="1" applyAlignment="1">
      <alignment horizontal="center" vertical="center"/>
    </xf>
    <xf numFmtId="0" fontId="89" fillId="35" borderId="36" xfId="0" applyFont="1" applyFill="1" applyBorder="1" applyAlignment="1">
      <alignment horizontal="center" vertical="center"/>
    </xf>
    <xf numFmtId="0" fontId="89" fillId="35" borderId="51" xfId="0" applyFont="1" applyFill="1" applyBorder="1" applyAlignment="1">
      <alignment horizontal="center" vertical="center"/>
    </xf>
    <xf numFmtId="0" fontId="105" fillId="34" borderId="14" xfId="0" applyFont="1" applyFill="1" applyBorder="1" applyAlignment="1">
      <alignment horizontal="center" vertical="center" wrapText="1"/>
    </xf>
    <xf numFmtId="0" fontId="105" fillId="34" borderId="13" xfId="0" applyFont="1" applyFill="1" applyBorder="1" applyAlignment="1">
      <alignment horizontal="center" vertical="center" wrapText="1"/>
    </xf>
    <xf numFmtId="0" fontId="105" fillId="34" borderId="16" xfId="0" applyFont="1" applyFill="1" applyBorder="1" applyAlignment="1">
      <alignment horizontal="center" vertical="center" wrapText="1"/>
    </xf>
    <xf numFmtId="0" fontId="105" fillId="34" borderId="10" xfId="0" applyFont="1" applyFill="1" applyBorder="1" applyAlignment="1">
      <alignment horizontal="center" vertical="center" wrapText="1"/>
    </xf>
    <xf numFmtId="0" fontId="92" fillId="34" borderId="15" xfId="0" applyFont="1" applyFill="1" applyBorder="1" applyAlignment="1">
      <alignment horizontal="center" vertical="center" wrapText="1"/>
    </xf>
    <xf numFmtId="0" fontId="105" fillId="0" borderId="16" xfId="0" applyFont="1" applyFill="1" applyBorder="1" applyAlignment="1">
      <alignment horizontal="center" vertical="center" wrapText="1"/>
    </xf>
    <xf numFmtId="0" fontId="105" fillId="0" borderId="10" xfId="0" applyFont="1" applyFill="1" applyBorder="1" applyAlignment="1">
      <alignment horizontal="center" vertical="center" wrapText="1"/>
    </xf>
    <xf numFmtId="0" fontId="94" fillId="35" borderId="50" xfId="0" applyFont="1" applyFill="1" applyBorder="1" applyAlignment="1">
      <alignment horizontal="center" vertical="center"/>
    </xf>
    <xf numFmtId="0" fontId="105" fillId="0" borderId="15" xfId="0" applyFont="1" applyFill="1" applyBorder="1" applyAlignment="1">
      <alignment horizontal="center" vertical="center" wrapText="1"/>
    </xf>
    <xf numFmtId="0" fontId="104" fillId="34" borderId="15" xfId="0" applyFont="1" applyFill="1" applyBorder="1" applyAlignment="1">
      <alignment horizontal="center" vertical="center" wrapText="1"/>
    </xf>
    <xf numFmtId="0" fontId="94" fillId="0" borderId="10" xfId="0" applyFont="1" applyBorder="1" applyAlignment="1">
      <alignment horizontal="center" vertical="center"/>
    </xf>
    <xf numFmtId="0" fontId="107" fillId="34" borderId="15" xfId="0" applyFont="1" applyFill="1" applyBorder="1" applyAlignment="1">
      <alignment horizontal="center" vertical="center" wrapText="1"/>
    </xf>
    <xf numFmtId="1" fontId="102" fillId="35" borderId="16" xfId="0" applyNumberFormat="1" applyFont="1" applyFill="1" applyBorder="1" applyAlignment="1">
      <alignment horizontal="center" vertical="center"/>
    </xf>
    <xf numFmtId="1" fontId="102" fillId="35" borderId="33" xfId="0" applyNumberFormat="1" applyFont="1" applyFill="1" applyBorder="1" applyAlignment="1">
      <alignment horizontal="center" vertical="center"/>
    </xf>
    <xf numFmtId="0" fontId="102" fillId="0" borderId="39" xfId="0" applyFont="1" applyBorder="1" applyAlignment="1">
      <alignment horizontal="right" vertical="center"/>
    </xf>
    <xf numFmtId="0" fontId="102" fillId="0" borderId="52" xfId="0" applyFont="1" applyBorder="1" applyAlignment="1">
      <alignment horizontal="right" vertical="center"/>
    </xf>
    <xf numFmtId="0" fontId="102" fillId="35" borderId="52" xfId="0" applyFont="1" applyFill="1" applyBorder="1" applyAlignment="1">
      <alignment horizontal="right" vertical="center"/>
    </xf>
    <xf numFmtId="0" fontId="102" fillId="35" borderId="11" xfId="0" applyFont="1" applyFill="1" applyBorder="1" applyAlignment="1">
      <alignment horizontal="right" vertical="center"/>
    </xf>
    <xf numFmtId="0" fontId="102" fillId="0" borderId="53" xfId="0" applyFont="1" applyBorder="1" applyAlignment="1">
      <alignment horizontal="right" vertical="center"/>
    </xf>
    <xf numFmtId="0" fontId="84" fillId="0" borderId="16" xfId="0" applyFont="1" applyBorder="1" applyAlignment="1">
      <alignment horizontal="center" vertical="center"/>
    </xf>
    <xf numFmtId="0" fontId="100" fillId="35" borderId="44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19" fillId="34" borderId="14" xfId="0" applyFont="1" applyFill="1" applyBorder="1" applyAlignment="1">
      <alignment horizontal="center" vertical="center"/>
    </xf>
    <xf numFmtId="1" fontId="94" fillId="35" borderId="44" xfId="0" applyNumberFormat="1" applyFont="1" applyFill="1" applyBorder="1" applyAlignment="1">
      <alignment horizontal="center" vertical="center"/>
    </xf>
    <xf numFmtId="1" fontId="102" fillId="35" borderId="11" xfId="0" applyNumberFormat="1" applyFont="1" applyFill="1" applyBorder="1" applyAlignment="1">
      <alignment horizontal="right" vertical="center"/>
    </xf>
    <xf numFmtId="0" fontId="4" fillId="34" borderId="18" xfId="0" applyFont="1" applyFill="1" applyBorder="1" applyAlignment="1">
      <alignment horizontal="center" vertical="center"/>
    </xf>
    <xf numFmtId="0" fontId="84" fillId="35" borderId="26" xfId="0" applyFont="1" applyFill="1" applyBorder="1" applyAlignment="1">
      <alignment horizontal="center" vertical="center"/>
    </xf>
    <xf numFmtId="0" fontId="18" fillId="36" borderId="18" xfId="53" applyNumberFormat="1" applyFont="1" applyFill="1" applyBorder="1" applyAlignment="1" applyProtection="1">
      <alignment horizontal="left" vertical="center" wrapText="1"/>
      <protection locked="0"/>
    </xf>
    <xf numFmtId="0" fontId="4" fillId="35" borderId="18" xfId="0" applyFont="1" applyFill="1" applyBorder="1" applyAlignment="1">
      <alignment horizontal="center" vertical="center"/>
    </xf>
    <xf numFmtId="49" fontId="84" fillId="35" borderId="16" xfId="0" applyNumberFormat="1" applyFont="1" applyFill="1" applyBorder="1" applyAlignment="1">
      <alignment horizontal="center" vertical="center"/>
    </xf>
    <xf numFmtId="0" fontId="84" fillId="35" borderId="16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19" fillId="35" borderId="16" xfId="0" applyFont="1" applyFill="1" applyBorder="1" applyAlignment="1">
      <alignment horizontal="center" vertical="center"/>
    </xf>
    <xf numFmtId="0" fontId="11" fillId="35" borderId="16" xfId="0" applyFont="1" applyFill="1" applyBorder="1" applyAlignment="1">
      <alignment horizontal="center" vertical="center"/>
    </xf>
    <xf numFmtId="0" fontId="4" fillId="35" borderId="33" xfId="0" applyFont="1" applyFill="1" applyBorder="1" applyAlignment="1">
      <alignment horizontal="center" vertical="center"/>
    </xf>
    <xf numFmtId="0" fontId="102" fillId="35" borderId="54" xfId="0" applyFont="1" applyFill="1" applyBorder="1" applyAlignment="1">
      <alignment horizontal="right" vertical="center"/>
    </xf>
    <xf numFmtId="0" fontId="95" fillId="0" borderId="16" xfId="0" applyFont="1" applyBorder="1" applyAlignment="1">
      <alignment horizontal="left" vertical="center" wrapText="1"/>
    </xf>
    <xf numFmtId="0" fontId="95" fillId="34" borderId="14" xfId="0" applyFont="1" applyFill="1" applyBorder="1" applyAlignment="1">
      <alignment horizontal="left" vertical="center" wrapText="1"/>
    </xf>
    <xf numFmtId="0" fontId="108" fillId="0" borderId="0" xfId="0" applyFont="1" applyAlignment="1">
      <alignment/>
    </xf>
    <xf numFmtId="0" fontId="108" fillId="0" borderId="0" xfId="0" applyFont="1" applyAlignment="1">
      <alignment horizontal="center"/>
    </xf>
    <xf numFmtId="0" fontId="109" fillId="0" borderId="0" xfId="0" applyFont="1" applyAlignment="1">
      <alignment horizontal="center" vertical="center"/>
    </xf>
    <xf numFmtId="1" fontId="22" fillId="0" borderId="14" xfId="0" applyNumberFormat="1" applyFont="1" applyBorder="1" applyAlignment="1">
      <alignment horizontal="left" vertical="center" wrapText="1"/>
    </xf>
    <xf numFmtId="49" fontId="23" fillId="0" borderId="14" xfId="0" applyNumberFormat="1" applyFont="1" applyBorder="1" applyAlignment="1">
      <alignment horizontal="center" wrapText="1"/>
    </xf>
    <xf numFmtId="178" fontId="22" fillId="37" borderId="14" xfId="0" applyNumberFormat="1" applyFont="1" applyFill="1" applyBorder="1" applyAlignment="1">
      <alignment horizontal="center" wrapText="1"/>
    </xf>
    <xf numFmtId="1" fontId="22" fillId="0" borderId="10" xfId="0" applyNumberFormat="1" applyFont="1" applyBorder="1" applyAlignment="1">
      <alignment horizontal="left" vertical="center" wrapText="1"/>
    </xf>
    <xf numFmtId="49" fontId="23" fillId="0" borderId="10" xfId="0" applyNumberFormat="1" applyFont="1" applyBorder="1" applyAlignment="1">
      <alignment horizontal="center" wrapText="1"/>
    </xf>
    <xf numFmtId="178" fontId="22" fillId="37" borderId="10" xfId="0" applyNumberFormat="1" applyFont="1" applyFill="1" applyBorder="1" applyAlignment="1">
      <alignment horizontal="center" wrapText="1"/>
    </xf>
    <xf numFmtId="1" fontId="22" fillId="0" borderId="16" xfId="0" applyNumberFormat="1" applyFont="1" applyBorder="1" applyAlignment="1">
      <alignment horizontal="left" vertical="center" wrapText="1"/>
    </xf>
    <xf numFmtId="49" fontId="23" fillId="0" borderId="16" xfId="0" applyNumberFormat="1" applyFont="1" applyBorder="1" applyAlignment="1">
      <alignment horizontal="center" wrapText="1"/>
    </xf>
    <xf numFmtId="178" fontId="22" fillId="37" borderId="16" xfId="0" applyNumberFormat="1" applyFont="1" applyFill="1" applyBorder="1" applyAlignment="1">
      <alignment horizontal="center" wrapText="1"/>
    </xf>
    <xf numFmtId="178" fontId="22" fillId="0" borderId="14" xfId="0" applyNumberFormat="1" applyFont="1" applyBorder="1" applyAlignment="1">
      <alignment horizontal="center" wrapText="1"/>
    </xf>
    <xf numFmtId="178" fontId="22" fillId="0" borderId="10" xfId="0" applyNumberFormat="1" applyFont="1" applyBorder="1" applyAlignment="1">
      <alignment horizontal="center" wrapText="1"/>
    </xf>
    <xf numFmtId="178" fontId="22" fillId="0" borderId="16" xfId="0" applyNumberFormat="1" applyFont="1" applyBorder="1" applyAlignment="1">
      <alignment horizontal="center" wrapText="1"/>
    </xf>
    <xf numFmtId="49" fontId="22" fillId="0" borderId="10" xfId="0" applyNumberFormat="1" applyFont="1" applyBorder="1" applyAlignment="1">
      <alignment horizontal="left" wrapText="1"/>
    </xf>
    <xf numFmtId="178" fontId="0" fillId="0" borderId="0" xfId="0" applyNumberFormat="1" applyAlignment="1">
      <alignment/>
    </xf>
    <xf numFmtId="0" fontId="88" fillId="0" borderId="11" xfId="0" applyFont="1" applyBorder="1" applyAlignment="1">
      <alignment horizontal="center" vertical="center"/>
    </xf>
    <xf numFmtId="0" fontId="92" fillId="0" borderId="11" xfId="0" applyFont="1" applyBorder="1" applyAlignment="1">
      <alignment horizontal="center" vertical="center" wrapText="1"/>
    </xf>
    <xf numFmtId="1" fontId="92" fillId="0" borderId="11" xfId="0" applyNumberFormat="1" applyFont="1" applyBorder="1" applyAlignment="1">
      <alignment horizontal="center" vertical="center" wrapText="1"/>
    </xf>
    <xf numFmtId="0" fontId="92" fillId="0" borderId="13" xfId="0" applyFont="1" applyBorder="1" applyAlignment="1">
      <alignment horizontal="center" vertical="center" wrapText="1"/>
    </xf>
    <xf numFmtId="1" fontId="89" fillId="0" borderId="55" xfId="0" applyNumberFormat="1" applyFont="1" applyBorder="1" applyAlignment="1">
      <alignment/>
    </xf>
    <xf numFmtId="0" fontId="87" fillId="0" borderId="14" xfId="0" applyFont="1" applyBorder="1" applyAlignment="1">
      <alignment horizontal="center" vertical="center" wrapText="1"/>
    </xf>
    <xf numFmtId="0" fontId="84" fillId="35" borderId="10" xfId="0" applyFont="1" applyFill="1" applyBorder="1" applyAlignment="1">
      <alignment horizontal="center" vertical="center"/>
    </xf>
    <xf numFmtId="0" fontId="87" fillId="0" borderId="10" xfId="0" applyFont="1" applyBorder="1" applyAlignment="1">
      <alignment horizontal="center" vertical="center" wrapText="1"/>
    </xf>
    <xf numFmtId="1" fontId="89" fillId="0" borderId="55" xfId="0" applyNumberFormat="1" applyFont="1" applyBorder="1" applyAlignment="1">
      <alignment horizontal="center" vertical="center"/>
    </xf>
    <xf numFmtId="1" fontId="89" fillId="34" borderId="13" xfId="0" applyNumberFormat="1" applyFont="1" applyFill="1" applyBorder="1" applyAlignment="1">
      <alignment horizontal="center" vertical="center"/>
    </xf>
    <xf numFmtId="1" fontId="89" fillId="34" borderId="15" xfId="0" applyNumberFormat="1" applyFont="1" applyFill="1" applyBorder="1" applyAlignment="1">
      <alignment horizontal="center" vertical="center"/>
    </xf>
    <xf numFmtId="0" fontId="87" fillId="0" borderId="48" xfId="0" applyFont="1" applyBorder="1" applyAlignment="1">
      <alignment horizontal="center" vertical="center" wrapText="1"/>
    </xf>
    <xf numFmtId="0" fontId="5" fillId="35" borderId="49" xfId="0" applyFont="1" applyFill="1" applyBorder="1" applyAlignment="1">
      <alignment horizontal="center" vertical="center"/>
    </xf>
    <xf numFmtId="0" fontId="87" fillId="0" borderId="56" xfId="0" applyFont="1" applyBorder="1" applyAlignment="1">
      <alignment horizontal="center" vertical="center" wrapText="1"/>
    </xf>
    <xf numFmtId="0" fontId="92" fillId="0" borderId="48" xfId="0" applyFont="1" applyBorder="1" applyAlignment="1">
      <alignment horizontal="center" vertical="center" wrapText="1"/>
    </xf>
    <xf numFmtId="0" fontId="4" fillId="35" borderId="57" xfId="0" applyFont="1" applyFill="1" applyBorder="1" applyAlignment="1">
      <alignment horizontal="center" vertical="center"/>
    </xf>
    <xf numFmtId="0" fontId="87" fillId="0" borderId="17" xfId="0" applyFont="1" applyBorder="1" applyAlignment="1">
      <alignment horizontal="center" vertical="center" wrapText="1"/>
    </xf>
    <xf numFmtId="0" fontId="5" fillId="35" borderId="25" xfId="0" applyFont="1" applyFill="1" applyBorder="1" applyAlignment="1">
      <alignment horizontal="center" vertical="center"/>
    </xf>
    <xf numFmtId="0" fontId="89" fillId="35" borderId="15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5" fillId="35" borderId="29" xfId="0" applyFont="1" applyFill="1" applyBorder="1" applyAlignment="1">
      <alignment horizontal="center" vertical="center"/>
    </xf>
    <xf numFmtId="1" fontId="89" fillId="34" borderId="55" xfId="0" applyNumberFormat="1" applyFont="1" applyFill="1" applyBorder="1" applyAlignment="1">
      <alignment horizontal="center" vertical="center"/>
    </xf>
    <xf numFmtId="1" fontId="89" fillId="34" borderId="26" xfId="0" applyNumberFormat="1" applyFont="1" applyFill="1" applyBorder="1" applyAlignment="1">
      <alignment horizontal="center" vertical="center"/>
    </xf>
    <xf numFmtId="1" fontId="89" fillId="34" borderId="18" xfId="0" applyNumberFormat="1" applyFont="1" applyFill="1" applyBorder="1" applyAlignment="1">
      <alignment horizontal="center" vertical="center"/>
    </xf>
    <xf numFmtId="1" fontId="89" fillId="34" borderId="57" xfId="0" applyNumberFormat="1" applyFont="1" applyFill="1" applyBorder="1" applyAlignment="1">
      <alignment horizontal="center" vertical="center"/>
    </xf>
    <xf numFmtId="1" fontId="84" fillId="34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9" fontId="22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 wrapText="1"/>
    </xf>
    <xf numFmtId="0" fontId="24" fillId="0" borderId="38" xfId="0" applyFont="1" applyBorder="1" applyAlignment="1">
      <alignment horizontal="center" wrapText="1"/>
    </xf>
    <xf numFmtId="0" fontId="24" fillId="0" borderId="37" xfId="0" applyFont="1" applyBorder="1" applyAlignment="1">
      <alignment horizontal="center" wrapText="1"/>
    </xf>
    <xf numFmtId="1" fontId="22" fillId="0" borderId="56" xfId="0" applyNumberFormat="1" applyFont="1" applyBorder="1" applyAlignment="1">
      <alignment horizontal="left" vertical="center" wrapText="1"/>
    </xf>
    <xf numFmtId="178" fontId="22" fillId="0" borderId="10" xfId="0" applyNumberFormat="1" applyFont="1" applyBorder="1" applyAlignment="1">
      <alignment horizontal="left" wrapText="1"/>
    </xf>
    <xf numFmtId="1" fontId="22" fillId="0" borderId="49" xfId="0" applyNumberFormat="1" applyFont="1" applyBorder="1" applyAlignment="1">
      <alignment horizontal="left" vertical="center" wrapText="1"/>
    </xf>
    <xf numFmtId="1" fontId="22" fillId="0" borderId="31" xfId="0" applyNumberFormat="1" applyFont="1" applyBorder="1" applyAlignment="1">
      <alignment horizontal="left" vertical="center" wrapText="1"/>
    </xf>
    <xf numFmtId="1" fontId="25" fillId="0" borderId="14" xfId="0" applyNumberFormat="1" applyFont="1" applyBorder="1" applyAlignment="1">
      <alignment horizontal="center" vertical="center" wrapText="1"/>
    </xf>
    <xf numFmtId="1" fontId="25" fillId="0" borderId="16" xfId="0" applyNumberFormat="1" applyFont="1" applyBorder="1" applyAlignment="1">
      <alignment horizontal="center" vertical="center" wrapText="1"/>
    </xf>
    <xf numFmtId="49" fontId="22" fillId="0" borderId="56" xfId="0" applyNumberFormat="1" applyFont="1" applyBorder="1" applyAlignment="1">
      <alignment horizontal="left" wrapText="1"/>
    </xf>
    <xf numFmtId="0" fontId="96" fillId="0" borderId="45" xfId="0" applyFont="1" applyBorder="1" applyAlignment="1">
      <alignment horizontal="center"/>
    </xf>
    <xf numFmtId="0" fontId="108" fillId="0" borderId="0" xfId="0" applyFont="1" applyFill="1" applyBorder="1" applyAlignment="1">
      <alignment/>
    </xf>
    <xf numFmtId="0" fontId="18" fillId="0" borderId="58" xfId="0" applyFont="1" applyBorder="1" applyAlignment="1">
      <alignment horizontal="center" textRotation="90" wrapText="1"/>
    </xf>
    <xf numFmtId="0" fontId="18" fillId="0" borderId="54" xfId="0" applyFont="1" applyBorder="1" applyAlignment="1">
      <alignment horizontal="center" textRotation="90" wrapText="1"/>
    </xf>
    <xf numFmtId="0" fontId="87" fillId="0" borderId="13" xfId="0" applyFont="1" applyBorder="1" applyAlignment="1">
      <alignment horizontal="center" vertical="center" wrapText="1"/>
    </xf>
    <xf numFmtId="0" fontId="84" fillId="35" borderId="15" xfId="0" applyFont="1" applyFill="1" applyBorder="1" applyAlignment="1">
      <alignment horizontal="center" vertical="center"/>
    </xf>
    <xf numFmtId="0" fontId="96" fillId="0" borderId="59" xfId="0" applyFont="1" applyBorder="1" applyAlignment="1">
      <alignment horizontal="center"/>
    </xf>
    <xf numFmtId="0" fontId="13" fillId="0" borderId="47" xfId="0" applyFont="1" applyBorder="1" applyAlignment="1">
      <alignment wrapText="1"/>
    </xf>
    <xf numFmtId="1" fontId="60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 wrapText="1"/>
    </xf>
    <xf numFmtId="1" fontId="26" fillId="38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 wrapText="1"/>
    </xf>
    <xf numFmtId="0" fontId="5" fillId="0" borderId="47" xfId="0" applyFont="1" applyBorder="1" applyAlignment="1">
      <alignment wrapText="1"/>
    </xf>
    <xf numFmtId="1" fontId="26" fillId="39" borderId="10" xfId="0" applyNumberFormat="1" applyFont="1" applyFill="1" applyBorder="1" applyAlignment="1">
      <alignment horizontal="center" wrapText="1"/>
    </xf>
    <xf numFmtId="0" fontId="28" fillId="0" borderId="10" xfId="0" applyFont="1" applyBorder="1" applyAlignment="1">
      <alignment horizontal="center" wrapText="1"/>
    </xf>
    <xf numFmtId="0" fontId="26" fillId="33" borderId="10" xfId="0" applyFont="1" applyFill="1" applyBorder="1" applyAlignment="1">
      <alignment horizontal="center" wrapText="1"/>
    </xf>
    <xf numFmtId="1" fontId="26" fillId="40" borderId="10" xfId="0" applyNumberFormat="1" applyFont="1" applyFill="1" applyBorder="1" applyAlignment="1">
      <alignment horizontal="center" wrapText="1"/>
    </xf>
    <xf numFmtId="1" fontId="26" fillId="40" borderId="60" xfId="0" applyNumberFormat="1" applyFont="1" applyFill="1" applyBorder="1" applyAlignment="1">
      <alignment horizontal="center" wrapText="1"/>
    </xf>
    <xf numFmtId="0" fontId="15" fillId="0" borderId="10" xfId="0" applyFont="1" applyBorder="1" applyAlignment="1">
      <alignment horizontal="right" wrapText="1"/>
    </xf>
    <xf numFmtId="0" fontId="60" fillId="0" borderId="0" xfId="0" applyFont="1" applyAlignment="1">
      <alignment/>
    </xf>
    <xf numFmtId="1" fontId="60" fillId="0" borderId="0" xfId="0" applyNumberFormat="1" applyFont="1" applyAlignment="1">
      <alignment/>
    </xf>
    <xf numFmtId="178" fontId="0" fillId="0" borderId="0" xfId="0" applyNumberFormat="1" applyFill="1" applyBorder="1" applyAlignment="1">
      <alignment/>
    </xf>
    <xf numFmtId="0" fontId="15" fillId="0" borderId="25" xfId="0" applyFont="1" applyBorder="1" applyAlignment="1">
      <alignment vertical="top" wrapText="1"/>
    </xf>
    <xf numFmtId="0" fontId="27" fillId="0" borderId="25" xfId="0" applyFont="1" applyBorder="1" applyAlignment="1">
      <alignment vertical="top" wrapText="1"/>
    </xf>
    <xf numFmtId="0" fontId="15" fillId="0" borderId="25" xfId="0" applyFont="1" applyBorder="1" applyAlignment="1">
      <alignment horizontal="left" vertical="top" wrapText="1"/>
    </xf>
    <xf numFmtId="0" fontId="60" fillId="0" borderId="0" xfId="0" applyFont="1" applyAlignment="1">
      <alignment vertical="top" wrapText="1"/>
    </xf>
    <xf numFmtId="0" fontId="15" fillId="41" borderId="25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60" fillId="0" borderId="0" xfId="0" applyFont="1" applyAlignment="1">
      <alignment vertical="top"/>
    </xf>
    <xf numFmtId="0" fontId="5" fillId="35" borderId="31" xfId="0" applyFont="1" applyFill="1" applyBorder="1" applyAlignment="1">
      <alignment horizontal="center" vertical="center"/>
    </xf>
    <xf numFmtId="0" fontId="5" fillId="35" borderId="61" xfId="0" applyFont="1" applyFill="1" applyBorder="1" applyAlignment="1">
      <alignment horizontal="center" vertical="center"/>
    </xf>
    <xf numFmtId="0" fontId="5" fillId="41" borderId="47" xfId="0" applyFont="1" applyFill="1" applyBorder="1" applyAlignment="1">
      <alignment wrapText="1"/>
    </xf>
    <xf numFmtId="0" fontId="15" fillId="41" borderId="10" xfId="0" applyFont="1" applyFill="1" applyBorder="1" applyAlignment="1">
      <alignment horizontal="center" wrapText="1"/>
    </xf>
    <xf numFmtId="1" fontId="60" fillId="41" borderId="10" xfId="0" applyNumberFormat="1" applyFont="1" applyFill="1" applyBorder="1" applyAlignment="1">
      <alignment horizontal="center"/>
    </xf>
    <xf numFmtId="0" fontId="26" fillId="41" borderId="10" xfId="0" applyFont="1" applyFill="1" applyBorder="1" applyAlignment="1">
      <alignment horizontal="center" wrapText="1"/>
    </xf>
    <xf numFmtId="1" fontId="26" fillId="41" borderId="10" xfId="0" applyNumberFormat="1" applyFont="1" applyFill="1" applyBorder="1" applyAlignment="1">
      <alignment horizontal="center" wrapText="1"/>
    </xf>
    <xf numFmtId="1" fontId="84" fillId="35" borderId="1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49" fontId="84" fillId="34" borderId="10" xfId="0" applyNumberFormat="1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1" fontId="89" fillId="35" borderId="10" xfId="0" applyNumberFormat="1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87" fillId="34" borderId="25" xfId="0" applyFont="1" applyFill="1" applyBorder="1" applyAlignment="1">
      <alignment horizontal="center" vertical="center" wrapText="1"/>
    </xf>
    <xf numFmtId="1" fontId="89" fillId="34" borderId="10" xfId="0" applyNumberFormat="1" applyFont="1" applyFill="1" applyBorder="1" applyAlignment="1">
      <alignment horizontal="center" vertical="center"/>
    </xf>
    <xf numFmtId="0" fontId="89" fillId="0" borderId="10" xfId="0" applyFont="1" applyBorder="1" applyAlignment="1">
      <alignment horizontal="center" vertical="center"/>
    </xf>
    <xf numFmtId="0" fontId="89" fillId="35" borderId="10" xfId="0" applyFont="1" applyFill="1" applyBorder="1" applyAlignment="1">
      <alignment horizontal="center" vertical="center"/>
    </xf>
    <xf numFmtId="0" fontId="89" fillId="34" borderId="10" xfId="0" applyFont="1" applyFill="1" applyBorder="1" applyAlignment="1">
      <alignment horizontal="center" vertical="center"/>
    </xf>
    <xf numFmtId="0" fontId="92" fillId="42" borderId="10" xfId="0" applyFont="1" applyFill="1" applyBorder="1" applyAlignment="1">
      <alignment horizontal="center" vertical="center" wrapText="1"/>
    </xf>
    <xf numFmtId="0" fontId="89" fillId="0" borderId="10" xfId="0" applyFont="1" applyBorder="1" applyAlignment="1">
      <alignment horizontal="center" vertical="center"/>
    </xf>
    <xf numFmtId="0" fontId="89" fillId="0" borderId="10" xfId="0" applyFont="1" applyBorder="1" applyAlignment="1">
      <alignment horizontal="center" vertical="center" wrapText="1"/>
    </xf>
    <xf numFmtId="0" fontId="102" fillId="0" borderId="38" xfId="0" applyFont="1" applyBorder="1" applyAlignment="1">
      <alignment horizontal="center" vertical="center"/>
    </xf>
    <xf numFmtId="0" fontId="93" fillId="0" borderId="45" xfId="0" applyFont="1" applyBorder="1" applyAlignment="1">
      <alignment horizontal="center" vertical="center"/>
    </xf>
    <xf numFmtId="0" fontId="93" fillId="0" borderId="46" xfId="0" applyFont="1" applyBorder="1" applyAlignment="1">
      <alignment horizontal="center" vertical="center"/>
    </xf>
    <xf numFmtId="0" fontId="97" fillId="34" borderId="59" xfId="0" applyFont="1" applyFill="1" applyBorder="1" applyAlignment="1">
      <alignment horizontal="center" vertical="center"/>
    </xf>
    <xf numFmtId="0" fontId="97" fillId="34" borderId="62" xfId="0" applyFont="1" applyFill="1" applyBorder="1" applyAlignment="1">
      <alignment horizontal="center" vertical="center"/>
    </xf>
    <xf numFmtId="0" fontId="97" fillId="34" borderId="37" xfId="0" applyFont="1" applyFill="1" applyBorder="1" applyAlignment="1">
      <alignment horizontal="center" vertical="center"/>
    </xf>
    <xf numFmtId="0" fontId="97" fillId="34" borderId="63" xfId="0" applyFont="1" applyFill="1" applyBorder="1" applyAlignment="1">
      <alignment horizontal="center" vertical="center"/>
    </xf>
    <xf numFmtId="0" fontId="97" fillId="34" borderId="64" xfId="0" applyFont="1" applyFill="1" applyBorder="1" applyAlignment="1">
      <alignment horizontal="center" vertical="center"/>
    </xf>
    <xf numFmtId="0" fontId="97" fillId="34" borderId="28" xfId="0" applyFont="1" applyFill="1" applyBorder="1" applyAlignment="1">
      <alignment horizontal="center" vertical="center"/>
    </xf>
    <xf numFmtId="0" fontId="97" fillId="0" borderId="38" xfId="0" applyFont="1" applyBorder="1" applyAlignment="1">
      <alignment vertical="center" textRotation="90"/>
    </xf>
    <xf numFmtId="0" fontId="97" fillId="0" borderId="54" xfId="0" applyFont="1" applyBorder="1" applyAlignment="1">
      <alignment vertical="center" textRotation="90"/>
    </xf>
    <xf numFmtId="0" fontId="97" fillId="0" borderId="59" xfId="0" applyFont="1" applyBorder="1" applyAlignment="1">
      <alignment horizontal="center" vertical="center"/>
    </xf>
    <xf numFmtId="0" fontId="97" fillId="0" borderId="62" xfId="0" applyFont="1" applyBorder="1" applyAlignment="1">
      <alignment horizontal="center" vertical="center"/>
    </xf>
    <xf numFmtId="0" fontId="97" fillId="0" borderId="37" xfId="0" applyFont="1" applyBorder="1" applyAlignment="1">
      <alignment horizontal="center" vertical="center"/>
    </xf>
    <xf numFmtId="0" fontId="97" fillId="0" borderId="63" xfId="0" applyFont="1" applyBorder="1" applyAlignment="1">
      <alignment horizontal="center" vertical="center"/>
    </xf>
    <xf numFmtId="0" fontId="97" fillId="0" borderId="64" xfId="0" applyFont="1" applyBorder="1" applyAlignment="1">
      <alignment horizontal="center" vertical="center"/>
    </xf>
    <xf numFmtId="0" fontId="97" fillId="0" borderId="28" xfId="0" applyFont="1" applyBorder="1" applyAlignment="1">
      <alignment horizontal="center" vertical="center"/>
    </xf>
    <xf numFmtId="0" fontId="97" fillId="0" borderId="38" xfId="0" applyFont="1" applyBorder="1" applyAlignment="1">
      <alignment horizontal="center" vertical="center" textRotation="90" wrapText="1"/>
    </xf>
    <xf numFmtId="0" fontId="97" fillId="0" borderId="54" xfId="0" applyFont="1" applyBorder="1" applyAlignment="1">
      <alignment horizontal="center" vertical="center" textRotation="90" wrapText="1"/>
    </xf>
    <xf numFmtId="0" fontId="97" fillId="0" borderId="59" xfId="0" applyFont="1" applyBorder="1" applyAlignment="1">
      <alignment horizontal="center" vertical="center" wrapText="1"/>
    </xf>
    <xf numFmtId="0" fontId="97" fillId="0" borderId="62" xfId="0" applyFont="1" applyBorder="1" applyAlignment="1">
      <alignment horizontal="center" vertical="center" wrapText="1"/>
    </xf>
    <xf numFmtId="0" fontId="97" fillId="0" borderId="37" xfId="0" applyFont="1" applyBorder="1" applyAlignment="1">
      <alignment horizontal="center" vertical="center" wrapText="1"/>
    </xf>
    <xf numFmtId="0" fontId="97" fillId="0" borderId="63" xfId="0" applyFont="1" applyBorder="1" applyAlignment="1">
      <alignment horizontal="center" vertical="center" wrapText="1"/>
    </xf>
    <xf numFmtId="0" fontId="97" fillId="0" borderId="64" xfId="0" applyFont="1" applyBorder="1" applyAlignment="1">
      <alignment horizontal="center" vertical="center" wrapText="1"/>
    </xf>
    <xf numFmtId="0" fontId="97" fillId="0" borderId="28" xfId="0" applyFont="1" applyBorder="1" applyAlignment="1">
      <alignment horizontal="center" vertical="center" wrapText="1"/>
    </xf>
    <xf numFmtId="0" fontId="97" fillId="34" borderId="38" xfId="0" applyFont="1" applyFill="1" applyBorder="1" applyAlignment="1">
      <alignment vertical="center" textRotation="90" wrapText="1"/>
    </xf>
    <xf numFmtId="0" fontId="97" fillId="34" borderId="54" xfId="0" applyFont="1" applyFill="1" applyBorder="1" applyAlignment="1">
      <alignment vertical="center" textRotation="90" wrapText="1"/>
    </xf>
    <xf numFmtId="0" fontId="104" fillId="0" borderId="38" xfId="0" applyFont="1" applyBorder="1" applyAlignment="1">
      <alignment horizontal="center" vertical="center" textRotation="90" wrapText="1"/>
    </xf>
    <xf numFmtId="0" fontId="104" fillId="0" borderId="58" xfId="0" applyFont="1" applyBorder="1" applyAlignment="1">
      <alignment horizontal="center" vertical="center" textRotation="90" wrapText="1"/>
    </xf>
    <xf numFmtId="0" fontId="104" fillId="0" borderId="54" xfId="0" applyFont="1" applyBorder="1" applyAlignment="1">
      <alignment horizontal="center" vertical="center" textRotation="90" wrapText="1"/>
    </xf>
    <xf numFmtId="0" fontId="0" fillId="0" borderId="58" xfId="0" applyBorder="1" applyAlignment="1">
      <alignment horizontal="center" vertical="center" textRotation="90"/>
    </xf>
    <xf numFmtId="0" fontId="97" fillId="0" borderId="38" xfId="0" applyFont="1" applyBorder="1" applyAlignment="1">
      <alignment horizontal="center" vertical="center" textRotation="90"/>
    </xf>
    <xf numFmtId="0" fontId="97" fillId="0" borderId="54" xfId="0" applyFont="1" applyBorder="1" applyAlignment="1">
      <alignment horizontal="center" vertical="center" textRotation="90"/>
    </xf>
    <xf numFmtId="0" fontId="101" fillId="0" borderId="38" xfId="0" applyFont="1" applyBorder="1" applyAlignment="1">
      <alignment horizontal="center" vertical="center" textRotation="90" wrapText="1"/>
    </xf>
    <xf numFmtId="0" fontId="101" fillId="0" borderId="54" xfId="0" applyFont="1" applyBorder="1" applyAlignment="1">
      <alignment horizontal="center" vertical="center" textRotation="90" wrapText="1"/>
    </xf>
    <xf numFmtId="0" fontId="93" fillId="0" borderId="65" xfId="0" applyFont="1" applyBorder="1" applyAlignment="1">
      <alignment horizontal="center" vertical="center"/>
    </xf>
    <xf numFmtId="0" fontId="110" fillId="0" borderId="64" xfId="0" applyFont="1" applyBorder="1" applyAlignment="1">
      <alignment horizontal="left"/>
    </xf>
    <xf numFmtId="0" fontId="92" fillId="0" borderId="59" xfId="0" applyFont="1" applyBorder="1" applyAlignment="1">
      <alignment horizontal="center" vertical="center" textRotation="90" wrapText="1"/>
    </xf>
    <xf numFmtId="0" fontId="92" fillId="0" borderId="62" xfId="0" applyFont="1" applyBorder="1" applyAlignment="1">
      <alignment horizontal="center" vertical="center" textRotation="90" wrapText="1"/>
    </xf>
    <xf numFmtId="0" fontId="92" fillId="0" borderId="27" xfId="0" applyFont="1" applyBorder="1" applyAlignment="1">
      <alignment horizontal="center" vertical="center" textRotation="90" wrapText="1"/>
    </xf>
    <xf numFmtId="0" fontId="103" fillId="0" borderId="38" xfId="0" applyFont="1" applyBorder="1" applyAlignment="1">
      <alignment horizontal="center" vertical="center" textRotation="90" wrapText="1"/>
    </xf>
    <xf numFmtId="0" fontId="103" fillId="0" borderId="58" xfId="0" applyFont="1" applyBorder="1" applyAlignment="1">
      <alignment horizontal="center" vertical="center" textRotation="90" wrapText="1"/>
    </xf>
    <xf numFmtId="0" fontId="103" fillId="0" borderId="54" xfId="0" applyFont="1" applyBorder="1" applyAlignment="1">
      <alignment horizontal="center" vertical="center" textRotation="90" wrapText="1"/>
    </xf>
    <xf numFmtId="0" fontId="93" fillId="0" borderId="0" xfId="0" applyFont="1" applyBorder="1" applyAlignment="1">
      <alignment horizontal="center" vertical="center"/>
    </xf>
    <xf numFmtId="0" fontId="104" fillId="0" borderId="23" xfId="0" applyFont="1" applyBorder="1" applyAlignment="1">
      <alignment horizontal="center" vertical="center" textRotation="90" wrapText="1"/>
    </xf>
    <xf numFmtId="0" fontId="104" fillId="0" borderId="32" xfId="0" applyFont="1" applyBorder="1" applyAlignment="1">
      <alignment horizontal="center" vertical="center" textRotation="90" wrapText="1"/>
    </xf>
    <xf numFmtId="0" fontId="104" fillId="0" borderId="66" xfId="0" applyFont="1" applyBorder="1" applyAlignment="1">
      <alignment horizontal="center" vertical="center" textRotation="90" wrapText="1"/>
    </xf>
    <xf numFmtId="0" fontId="92" fillId="35" borderId="67" xfId="0" applyFont="1" applyFill="1" applyBorder="1" applyAlignment="1">
      <alignment horizontal="center" vertical="center" wrapText="1"/>
    </xf>
    <xf numFmtId="0" fontId="92" fillId="35" borderId="19" xfId="0" applyFont="1" applyFill="1" applyBorder="1" applyAlignment="1">
      <alignment horizontal="center" vertical="center" wrapText="1"/>
    </xf>
    <xf numFmtId="1" fontId="89" fillId="0" borderId="16" xfId="0" applyNumberFormat="1" applyFont="1" applyBorder="1" applyAlignment="1">
      <alignment horizontal="center" vertical="center"/>
    </xf>
    <xf numFmtId="1" fontId="89" fillId="0" borderId="68" xfId="0" applyNumberFormat="1" applyFont="1" applyBorder="1" applyAlignment="1">
      <alignment horizontal="center" vertical="center"/>
    </xf>
    <xf numFmtId="1" fontId="94" fillId="35" borderId="34" xfId="0" applyNumberFormat="1" applyFont="1" applyFill="1" applyBorder="1" applyAlignment="1">
      <alignment horizontal="center" vertical="center"/>
    </xf>
    <xf numFmtId="1" fontId="94" fillId="35" borderId="25" xfId="0" applyNumberFormat="1" applyFont="1" applyFill="1" applyBorder="1" applyAlignment="1">
      <alignment horizontal="center" vertical="center"/>
    </xf>
    <xf numFmtId="0" fontId="92" fillId="42" borderId="19" xfId="0" applyFont="1" applyFill="1" applyBorder="1" applyAlignment="1">
      <alignment horizontal="center" vertical="center" wrapText="1"/>
    </xf>
    <xf numFmtId="1" fontId="94" fillId="0" borderId="53" xfId="0" applyNumberFormat="1" applyFont="1" applyBorder="1" applyAlignment="1">
      <alignment horizontal="right" vertical="center"/>
    </xf>
    <xf numFmtId="1" fontId="94" fillId="0" borderId="54" xfId="0" applyNumberFormat="1" applyFont="1" applyBorder="1" applyAlignment="1">
      <alignment horizontal="right" vertical="center"/>
    </xf>
    <xf numFmtId="0" fontId="109" fillId="0" borderId="38" xfId="0" applyFont="1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0" fillId="0" borderId="22" xfId="0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15" fillId="0" borderId="18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92" fillId="0" borderId="58" xfId="0" applyFont="1" applyBorder="1" applyAlignment="1">
      <alignment horizontal="center" vertical="center" textRotation="90" wrapText="1"/>
    </xf>
    <xf numFmtId="0" fontId="92" fillId="0" borderId="54" xfId="0" applyFont="1" applyBorder="1" applyAlignment="1">
      <alignment horizontal="center" vertical="center" textRotation="90" wrapText="1"/>
    </xf>
    <xf numFmtId="0" fontId="92" fillId="42" borderId="21" xfId="0" applyFont="1" applyFill="1" applyBorder="1" applyAlignment="1">
      <alignment horizontal="center" vertical="center" wrapText="1"/>
    </xf>
    <xf numFmtId="0" fontId="92" fillId="42" borderId="69" xfId="0" applyFont="1" applyFill="1" applyBorder="1" applyAlignment="1">
      <alignment horizontal="center" vertical="center" wrapText="1"/>
    </xf>
    <xf numFmtId="0" fontId="92" fillId="35" borderId="45" xfId="0" applyFont="1" applyFill="1" applyBorder="1" applyAlignment="1">
      <alignment horizontal="center" vertical="center" wrapText="1"/>
    </xf>
    <xf numFmtId="0" fontId="92" fillId="35" borderId="46" xfId="0" applyFont="1" applyFill="1" applyBorder="1" applyAlignment="1">
      <alignment horizontal="center" vertical="center" wrapText="1"/>
    </xf>
    <xf numFmtId="0" fontId="2" fillId="0" borderId="10" xfId="53" applyNumberFormat="1" applyFont="1" applyFill="1" applyBorder="1" applyAlignment="1" applyProtection="1">
      <alignment horizontal="left" vertical="center" wrapText="1"/>
      <protection locked="0"/>
    </xf>
    <xf numFmtId="0" fontId="84" fillId="0" borderId="25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5" fillId="34" borderId="18" xfId="0" applyFont="1" applyFill="1" applyBorder="1" applyAlignment="1">
      <alignment horizontal="center" vertical="center"/>
    </xf>
    <xf numFmtId="0" fontId="15" fillId="34" borderId="14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49" fontId="84" fillId="34" borderId="14" xfId="0" applyNumberFormat="1" applyFont="1" applyFill="1" applyBorder="1" applyAlignment="1">
      <alignment horizontal="center" vertical="center"/>
    </xf>
    <xf numFmtId="49" fontId="84" fillId="34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49" fontId="84" fillId="34" borderId="16" xfId="0" applyNumberFormat="1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02" fillId="0" borderId="58" xfId="0" applyFont="1" applyBorder="1" applyAlignment="1">
      <alignment horizontal="right" vertical="center"/>
    </xf>
    <xf numFmtId="0" fontId="102" fillId="0" borderId="39" xfId="0" applyFont="1" applyBorder="1" applyAlignment="1">
      <alignment horizontal="right" vertical="center"/>
    </xf>
    <xf numFmtId="0" fontId="9" fillId="34" borderId="14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20" fillId="34" borderId="18" xfId="0" applyFont="1" applyFill="1" applyBorder="1" applyAlignment="1">
      <alignment horizontal="center" vertical="center"/>
    </xf>
    <xf numFmtId="0" fontId="20" fillId="34" borderId="14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49" fontId="2" fillId="0" borderId="10" xfId="53" applyNumberFormat="1" applyFont="1" applyFill="1" applyBorder="1" applyAlignment="1" applyProtection="1">
      <alignment horizontal="left" vertical="center" wrapText="1"/>
      <protection locked="0"/>
    </xf>
    <xf numFmtId="0" fontId="6" fillId="34" borderId="34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12" fillId="34" borderId="20" xfId="0" applyFont="1" applyFill="1" applyBorder="1" applyAlignment="1">
      <alignment horizontal="center" vertical="center"/>
    </xf>
    <xf numFmtId="0" fontId="12" fillId="34" borderId="57" xfId="0" applyFont="1" applyFill="1" applyBorder="1" applyAlignment="1">
      <alignment horizontal="center" vertical="center"/>
    </xf>
    <xf numFmtId="0" fontId="12" fillId="34" borderId="36" xfId="0" applyFont="1" applyFill="1" applyBorder="1" applyAlignment="1">
      <alignment horizontal="center" vertical="center"/>
    </xf>
    <xf numFmtId="0" fontId="12" fillId="34" borderId="55" xfId="0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center"/>
    </xf>
    <xf numFmtId="0" fontId="84" fillId="0" borderId="26" xfId="0" applyFont="1" applyFill="1" applyBorder="1" applyAlignment="1">
      <alignment horizontal="left" vertical="center"/>
    </xf>
    <xf numFmtId="0" fontId="2" fillId="0" borderId="18" xfId="53" applyNumberFormat="1" applyFont="1" applyFill="1" applyBorder="1" applyAlignment="1" applyProtection="1">
      <alignment horizontal="left" vertical="center" wrapText="1"/>
      <protection locked="0"/>
    </xf>
    <xf numFmtId="0" fontId="84" fillId="0" borderId="17" xfId="0" applyFont="1" applyFill="1" applyBorder="1" applyAlignment="1">
      <alignment horizontal="left" vertical="center"/>
    </xf>
    <xf numFmtId="0" fontId="2" fillId="0" borderId="14" xfId="53" applyNumberFormat="1" applyFont="1" applyFill="1" applyBorder="1" applyAlignment="1" applyProtection="1">
      <alignment horizontal="left" vertical="center" wrapText="1"/>
      <protection locked="0"/>
    </xf>
    <xf numFmtId="0" fontId="5" fillId="0" borderId="18" xfId="0" applyFont="1" applyFill="1" applyBorder="1" applyAlignment="1">
      <alignment horizontal="center" vertical="center"/>
    </xf>
    <xf numFmtId="0" fontId="84" fillId="0" borderId="29" xfId="0" applyFont="1" applyFill="1" applyBorder="1" applyAlignment="1">
      <alignment horizontal="left" vertical="center"/>
    </xf>
    <xf numFmtId="0" fontId="2" fillId="0" borderId="16" xfId="53" applyNumberFormat="1" applyFont="1" applyFill="1" applyBorder="1" applyAlignment="1" applyProtection="1">
      <alignment horizontal="left" vertical="center" wrapText="1"/>
      <protection locked="0"/>
    </xf>
    <xf numFmtId="0" fontId="84" fillId="0" borderId="23" xfId="0" applyFont="1" applyFill="1" applyBorder="1" applyAlignment="1">
      <alignment horizontal="left" vertical="center"/>
    </xf>
    <xf numFmtId="0" fontId="84" fillId="0" borderId="56" xfId="0" applyFont="1" applyFill="1" applyBorder="1" applyAlignment="1">
      <alignment horizontal="left" vertical="center"/>
    </xf>
    <xf numFmtId="0" fontId="2" fillId="0" borderId="50" xfId="53" applyNumberFormat="1" applyFont="1" applyFill="1" applyBorder="1" applyAlignment="1" applyProtection="1">
      <alignment horizontal="left" vertical="center" wrapText="1"/>
      <protection locked="0"/>
    </xf>
    <xf numFmtId="0" fontId="6" fillId="34" borderId="20" xfId="0" applyFont="1" applyFill="1" applyBorder="1" applyAlignment="1">
      <alignment horizontal="center" vertical="center"/>
    </xf>
    <xf numFmtId="0" fontId="6" fillId="34" borderId="57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/>
    </xf>
    <xf numFmtId="0" fontId="6" fillId="34" borderId="55" xfId="0" applyFont="1" applyFill="1" applyBorder="1" applyAlignment="1">
      <alignment horizontal="center" vertical="center"/>
    </xf>
    <xf numFmtId="0" fontId="104" fillId="0" borderId="37" xfId="0" applyFont="1" applyBorder="1" applyAlignment="1">
      <alignment horizontal="center" vertical="center" textRotation="90" wrapText="1"/>
    </xf>
    <xf numFmtId="0" fontId="104" fillId="0" borderId="27" xfId="0" applyFont="1" applyBorder="1" applyAlignment="1">
      <alignment horizontal="center" vertical="center" textRotation="90" wrapText="1"/>
    </xf>
    <xf numFmtId="0" fontId="4" fillId="34" borderId="33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49" fontId="84" fillId="34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2" fillId="34" borderId="34" xfId="0" applyFont="1" applyFill="1" applyBorder="1" applyAlignment="1">
      <alignment horizontal="center" vertical="center"/>
    </xf>
    <xf numFmtId="0" fontId="12" fillId="34" borderId="2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1" fillId="0" borderId="0" xfId="0" applyFont="1" applyBorder="1" applyAlignment="1">
      <alignment/>
    </xf>
    <xf numFmtId="0" fontId="111" fillId="0" borderId="0" xfId="0" applyFont="1" applyAlignment="1">
      <alignment/>
    </xf>
    <xf numFmtId="0" fontId="21" fillId="0" borderId="50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1" fontId="94" fillId="35" borderId="44" xfId="0" applyNumberFormat="1" applyFont="1" applyFill="1" applyBorder="1" applyAlignment="1">
      <alignment horizontal="center" vertical="center"/>
    </xf>
    <xf numFmtId="1" fontId="94" fillId="35" borderId="43" xfId="0" applyNumberFormat="1" applyFont="1" applyFill="1" applyBorder="1" applyAlignment="1">
      <alignment horizontal="center" vertical="center"/>
    </xf>
    <xf numFmtId="0" fontId="102" fillId="0" borderId="58" xfId="0" applyFont="1" applyBorder="1" applyAlignment="1">
      <alignment horizontal="center" vertical="center"/>
    </xf>
    <xf numFmtId="0" fontId="102" fillId="0" borderId="39" xfId="0" applyFont="1" applyBorder="1" applyAlignment="1">
      <alignment horizontal="center" vertical="center"/>
    </xf>
    <xf numFmtId="0" fontId="84" fillId="0" borderId="31" xfId="0" applyFont="1" applyFill="1" applyBorder="1" applyAlignment="1">
      <alignment horizontal="left" vertical="center"/>
    </xf>
    <xf numFmtId="0" fontId="110" fillId="0" borderId="0" xfId="0" applyFont="1" applyBorder="1" applyAlignment="1">
      <alignment horizontal="center"/>
    </xf>
    <xf numFmtId="49" fontId="15" fillId="0" borderId="16" xfId="0" applyNumberFormat="1" applyFont="1" applyBorder="1" applyAlignment="1">
      <alignment horizontal="center" wrapText="1"/>
    </xf>
    <xf numFmtId="49" fontId="15" fillId="0" borderId="14" xfId="0" applyNumberFormat="1" applyFont="1" applyBorder="1" applyAlignment="1">
      <alignment horizontal="center" wrapText="1"/>
    </xf>
    <xf numFmtId="0" fontId="18" fillId="0" borderId="46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25" fillId="37" borderId="45" xfId="0" applyFont="1" applyFill="1" applyBorder="1" applyAlignment="1">
      <alignment horizontal="center" vertical="center"/>
    </xf>
    <xf numFmtId="0" fontId="25" fillId="37" borderId="12" xfId="0" applyFont="1" applyFill="1" applyBorder="1" applyAlignment="1">
      <alignment horizontal="center" vertical="center"/>
    </xf>
    <xf numFmtId="49" fontId="21" fillId="0" borderId="38" xfId="0" applyNumberFormat="1" applyFont="1" applyBorder="1" applyAlignment="1">
      <alignment horizontal="center" vertical="center" textRotation="90"/>
    </xf>
    <xf numFmtId="49" fontId="21" fillId="0" borderId="58" xfId="0" applyNumberFormat="1" applyFont="1" applyBorder="1" applyAlignment="1">
      <alignment horizontal="center" vertical="center" textRotation="90"/>
    </xf>
    <xf numFmtId="49" fontId="21" fillId="0" borderId="54" xfId="0" applyNumberFormat="1" applyFont="1" applyBorder="1" applyAlignment="1">
      <alignment horizontal="center" vertical="center" textRotation="90"/>
    </xf>
    <xf numFmtId="0" fontId="18" fillId="37" borderId="32" xfId="0" applyFont="1" applyFill="1" applyBorder="1" applyAlignment="1">
      <alignment horizontal="center" vertical="center" textRotation="90" wrapText="1"/>
    </xf>
    <xf numFmtId="0" fontId="18" fillId="37" borderId="66" xfId="0" applyFont="1" applyFill="1" applyBorder="1" applyAlignment="1">
      <alignment horizontal="center" vertical="center" textRotation="90" wrapText="1"/>
    </xf>
    <xf numFmtId="0" fontId="18" fillId="0" borderId="38" xfId="0" applyFont="1" applyBorder="1" applyAlignment="1">
      <alignment horizontal="center" textRotation="90" wrapText="1"/>
    </xf>
    <xf numFmtId="0" fontId="18" fillId="0" borderId="58" xfId="0" applyFont="1" applyBorder="1" applyAlignment="1">
      <alignment horizontal="center" textRotation="90" wrapText="1"/>
    </xf>
    <xf numFmtId="0" fontId="18" fillId="0" borderId="54" xfId="0" applyFont="1" applyBorder="1" applyAlignment="1">
      <alignment horizontal="center" textRotation="90" wrapText="1"/>
    </xf>
    <xf numFmtId="0" fontId="22" fillId="0" borderId="38" xfId="0" applyFont="1" applyBorder="1" applyAlignment="1">
      <alignment horizontal="center" vertical="center" textRotation="90" wrapText="1"/>
    </xf>
    <xf numFmtId="0" fontId="22" fillId="0" borderId="58" xfId="0" applyFont="1" applyBorder="1" applyAlignment="1">
      <alignment horizontal="center" vertical="center" textRotation="90" wrapText="1"/>
    </xf>
    <xf numFmtId="0" fontId="22" fillId="0" borderId="54" xfId="0" applyFont="1" applyBorder="1" applyAlignment="1">
      <alignment horizontal="center" vertical="center" textRotation="90" wrapText="1"/>
    </xf>
    <xf numFmtId="0" fontId="18" fillId="0" borderId="38" xfId="0" applyFont="1" applyBorder="1" applyAlignment="1">
      <alignment horizontal="center" vertical="center" wrapText="1"/>
    </xf>
    <xf numFmtId="0" fontId="18" fillId="0" borderId="58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95" fillId="0" borderId="59" xfId="0" applyFont="1" applyBorder="1" applyAlignment="1">
      <alignment horizontal="center" wrapText="1"/>
    </xf>
    <xf numFmtId="0" fontId="95" fillId="0" borderId="37" xfId="0" applyFont="1" applyBorder="1" applyAlignment="1">
      <alignment horizontal="center" wrapText="1"/>
    </xf>
    <xf numFmtId="0" fontId="95" fillId="0" borderId="65" xfId="0" applyFont="1" applyBorder="1" applyAlignment="1">
      <alignment horizontal="center" wrapText="1"/>
    </xf>
    <xf numFmtId="0" fontId="95" fillId="0" borderId="27" xfId="0" applyFont="1" applyBorder="1" applyAlignment="1">
      <alignment horizontal="center" wrapText="1"/>
    </xf>
    <xf numFmtId="0" fontId="95" fillId="0" borderId="45" xfId="0" applyFont="1" applyBorder="1" applyAlignment="1">
      <alignment horizontal="center"/>
    </xf>
    <xf numFmtId="0" fontId="95" fillId="0" borderId="46" xfId="0" applyFont="1" applyBorder="1" applyAlignment="1">
      <alignment horizontal="center"/>
    </xf>
    <xf numFmtId="0" fontId="95" fillId="0" borderId="12" xfId="0" applyFont="1" applyBorder="1" applyAlignment="1">
      <alignment horizontal="center"/>
    </xf>
    <xf numFmtId="0" fontId="18" fillId="0" borderId="45" xfId="0" applyFont="1" applyBorder="1" applyAlignment="1">
      <alignment horizontal="center" wrapText="1"/>
    </xf>
    <xf numFmtId="0" fontId="18" fillId="37" borderId="18" xfId="0" applyFont="1" applyFill="1" applyBorder="1" applyAlignment="1">
      <alignment horizontal="center" vertical="center" textRotation="90" wrapText="1"/>
    </xf>
    <xf numFmtId="0" fontId="18" fillId="37" borderId="68" xfId="0" applyFont="1" applyFill="1" applyBorder="1" applyAlignment="1">
      <alignment horizontal="center" vertical="center" textRotation="90" wrapText="1"/>
    </xf>
    <xf numFmtId="0" fontId="84" fillId="0" borderId="0" xfId="0" applyFont="1" applyAlignment="1">
      <alignment horizontal="center"/>
    </xf>
    <xf numFmtId="0" fontId="84" fillId="0" borderId="64" xfId="0" applyFont="1" applyBorder="1" applyAlignment="1">
      <alignment horizontal="left"/>
    </xf>
    <xf numFmtId="0" fontId="92" fillId="0" borderId="38" xfId="0" applyFont="1" applyBorder="1" applyAlignment="1">
      <alignment horizontal="center" vertical="center" textRotation="90" wrapText="1"/>
    </xf>
    <xf numFmtId="0" fontId="87" fillId="0" borderId="59" xfId="0" applyFont="1" applyBorder="1" applyAlignment="1">
      <alignment horizontal="center" vertical="center"/>
    </xf>
    <xf numFmtId="0" fontId="87" fillId="0" borderId="62" xfId="0" applyFont="1" applyBorder="1" applyAlignment="1">
      <alignment horizontal="center" vertical="center"/>
    </xf>
    <xf numFmtId="0" fontId="87" fillId="0" borderId="37" xfId="0" applyFont="1" applyBorder="1" applyAlignment="1">
      <alignment horizontal="center" vertical="center"/>
    </xf>
    <xf numFmtId="0" fontId="87" fillId="0" borderId="38" xfId="0" applyFont="1" applyBorder="1" applyAlignment="1">
      <alignment vertical="center" textRotation="90"/>
    </xf>
    <xf numFmtId="0" fontId="87" fillId="0" borderId="38" xfId="0" applyFont="1" applyBorder="1" applyAlignment="1">
      <alignment horizontal="center" vertical="center" textRotation="90" wrapText="1"/>
    </xf>
    <xf numFmtId="0" fontId="87" fillId="0" borderId="59" xfId="0" applyFont="1" applyBorder="1" applyAlignment="1">
      <alignment horizontal="center" vertical="center" wrapText="1"/>
    </xf>
    <xf numFmtId="0" fontId="87" fillId="0" borderId="62" xfId="0" applyFont="1" applyBorder="1" applyAlignment="1">
      <alignment horizontal="center" vertical="center" wrapText="1"/>
    </xf>
    <xf numFmtId="0" fontId="87" fillId="0" borderId="37" xfId="0" applyFont="1" applyBorder="1" applyAlignment="1">
      <alignment horizontal="center" vertical="center" wrapText="1"/>
    </xf>
    <xf numFmtId="0" fontId="87" fillId="34" borderId="38" xfId="0" applyFont="1" applyFill="1" applyBorder="1" applyAlignment="1">
      <alignment vertical="center" textRotation="90" wrapText="1"/>
    </xf>
    <xf numFmtId="0" fontId="87" fillId="34" borderId="59" xfId="0" applyFont="1" applyFill="1" applyBorder="1" applyAlignment="1">
      <alignment horizontal="center" vertical="center"/>
    </xf>
    <xf numFmtId="0" fontId="87" fillId="34" borderId="62" xfId="0" applyFont="1" applyFill="1" applyBorder="1" applyAlignment="1">
      <alignment horizontal="center" vertical="center"/>
    </xf>
    <xf numFmtId="0" fontId="87" fillId="34" borderId="37" xfId="0" applyFont="1" applyFill="1" applyBorder="1" applyAlignment="1">
      <alignment horizontal="center" vertical="center"/>
    </xf>
    <xf numFmtId="0" fontId="87" fillId="0" borderId="38" xfId="0" applyFont="1" applyBorder="1" applyAlignment="1">
      <alignment horizontal="center" vertical="center" textRotation="90"/>
    </xf>
    <xf numFmtId="0" fontId="89" fillId="0" borderId="38" xfId="0" applyFont="1" applyBorder="1" applyAlignment="1">
      <alignment horizontal="center" vertical="center" textRotation="90" wrapText="1"/>
    </xf>
    <xf numFmtId="0" fontId="87" fillId="0" borderId="63" xfId="0" applyFont="1" applyBorder="1" applyAlignment="1">
      <alignment horizontal="center" vertical="center"/>
    </xf>
    <xf numFmtId="0" fontId="87" fillId="0" borderId="64" xfId="0" applyFont="1" applyBorder="1" applyAlignment="1">
      <alignment horizontal="center" vertical="center"/>
    </xf>
    <xf numFmtId="0" fontId="87" fillId="0" borderId="28" xfId="0" applyFont="1" applyBorder="1" applyAlignment="1">
      <alignment horizontal="center" vertical="center"/>
    </xf>
    <xf numFmtId="0" fontId="87" fillId="0" borderId="54" xfId="0" applyFont="1" applyBorder="1" applyAlignment="1">
      <alignment vertical="center" textRotation="90"/>
    </xf>
    <xf numFmtId="0" fontId="87" fillId="0" borderId="54" xfId="0" applyFont="1" applyBorder="1" applyAlignment="1">
      <alignment horizontal="center" vertical="center" textRotation="90" wrapText="1"/>
    </xf>
    <xf numFmtId="0" fontId="87" fillId="0" borderId="63" xfId="0" applyFont="1" applyBorder="1" applyAlignment="1">
      <alignment horizontal="center" vertical="center" wrapText="1"/>
    </xf>
    <xf numFmtId="0" fontId="87" fillId="0" borderId="64" xfId="0" applyFont="1" applyBorder="1" applyAlignment="1">
      <alignment horizontal="center" vertical="center" wrapText="1"/>
    </xf>
    <xf numFmtId="0" fontId="87" fillId="0" borderId="28" xfId="0" applyFont="1" applyBorder="1" applyAlignment="1">
      <alignment horizontal="center" vertical="center" wrapText="1"/>
    </xf>
    <xf numFmtId="0" fontId="87" fillId="34" borderId="54" xfId="0" applyFont="1" applyFill="1" applyBorder="1" applyAlignment="1">
      <alignment vertical="center" textRotation="90" wrapText="1"/>
    </xf>
    <xf numFmtId="0" fontId="87" fillId="34" borderId="63" xfId="0" applyFont="1" applyFill="1" applyBorder="1" applyAlignment="1">
      <alignment horizontal="center" vertical="center"/>
    </xf>
    <xf numFmtId="0" fontId="87" fillId="34" borderId="64" xfId="0" applyFont="1" applyFill="1" applyBorder="1" applyAlignment="1">
      <alignment horizontal="center" vertical="center"/>
    </xf>
    <xf numFmtId="0" fontId="87" fillId="34" borderId="28" xfId="0" applyFont="1" applyFill="1" applyBorder="1" applyAlignment="1">
      <alignment horizontal="center" vertical="center"/>
    </xf>
    <xf numFmtId="0" fontId="87" fillId="0" borderId="54" xfId="0" applyFont="1" applyBorder="1" applyAlignment="1">
      <alignment horizontal="center" vertical="center" textRotation="90"/>
    </xf>
    <xf numFmtId="0" fontId="89" fillId="0" borderId="54" xfId="0" applyFont="1" applyBorder="1" applyAlignment="1">
      <alignment horizontal="center" vertical="center" textRotation="90" wrapText="1"/>
    </xf>
    <xf numFmtId="0" fontId="87" fillId="0" borderId="65" xfId="0" applyFont="1" applyBorder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87" fillId="0" borderId="45" xfId="0" applyFont="1" applyBorder="1" applyAlignment="1">
      <alignment horizontal="center" vertical="center"/>
    </xf>
    <xf numFmtId="0" fontId="87" fillId="0" borderId="46" xfId="0" applyFont="1" applyBorder="1" applyAlignment="1">
      <alignment horizontal="center" vertical="center"/>
    </xf>
    <xf numFmtId="0" fontId="87" fillId="0" borderId="11" xfId="0" applyFont="1" applyBorder="1" applyAlignment="1">
      <alignment horizontal="center" vertical="center" wrapText="1"/>
    </xf>
    <xf numFmtId="0" fontId="87" fillId="0" borderId="28" xfId="0" applyFont="1" applyBorder="1" applyAlignment="1">
      <alignment horizontal="center" vertical="center"/>
    </xf>
    <xf numFmtId="0" fontId="87" fillId="0" borderId="28" xfId="0" applyFont="1" applyBorder="1" applyAlignment="1">
      <alignment horizontal="center" vertical="center" wrapText="1"/>
    </xf>
    <xf numFmtId="0" fontId="87" fillId="34" borderId="28" xfId="0" applyFont="1" applyFill="1" applyBorder="1" applyAlignment="1">
      <alignment horizontal="center" vertical="center" wrapText="1"/>
    </xf>
    <xf numFmtId="0" fontId="87" fillId="34" borderId="28" xfId="0" applyFont="1" applyFill="1" applyBorder="1" applyAlignment="1">
      <alignment horizontal="center" vertical="center"/>
    </xf>
    <xf numFmtId="0" fontId="85" fillId="0" borderId="38" xfId="0" applyFont="1" applyBorder="1" applyAlignment="1">
      <alignment horizontal="center" vertical="center" textRotation="90"/>
    </xf>
    <xf numFmtId="0" fontId="92" fillId="34" borderId="37" xfId="0" applyFont="1" applyFill="1" applyBorder="1" applyAlignment="1">
      <alignment horizontal="center" vertical="center" wrapText="1"/>
    </xf>
    <xf numFmtId="0" fontId="92" fillId="34" borderId="38" xfId="0" applyFont="1" applyFill="1" applyBorder="1" applyAlignment="1">
      <alignment horizontal="center" vertical="center" wrapText="1"/>
    </xf>
    <xf numFmtId="1" fontId="92" fillId="34" borderId="11" xfId="0" applyNumberFormat="1" applyFont="1" applyFill="1" applyBorder="1" applyAlignment="1">
      <alignment horizontal="center" vertical="center" wrapText="1"/>
    </xf>
    <xf numFmtId="0" fontId="85" fillId="0" borderId="58" xfId="0" applyFont="1" applyBorder="1" applyAlignment="1">
      <alignment horizontal="center" vertical="center" textRotation="90"/>
    </xf>
    <xf numFmtId="0" fontId="92" fillId="34" borderId="28" xfId="0" applyFont="1" applyFill="1" applyBorder="1" applyAlignment="1">
      <alignment horizontal="center" vertical="center" wrapText="1"/>
    </xf>
    <xf numFmtId="0" fontId="92" fillId="34" borderId="54" xfId="0" applyFont="1" applyFill="1" applyBorder="1" applyAlignment="1">
      <alignment horizontal="center" vertical="center" wrapText="1"/>
    </xf>
    <xf numFmtId="0" fontId="89" fillId="34" borderId="70" xfId="0" applyFont="1" applyFill="1" applyBorder="1" applyAlignment="1">
      <alignment horizontal="center" vertical="center"/>
    </xf>
    <xf numFmtId="0" fontId="92" fillId="34" borderId="50" xfId="0" applyFont="1" applyFill="1" applyBorder="1" applyAlignment="1">
      <alignment horizontal="center" vertical="center" wrapText="1"/>
    </xf>
    <xf numFmtId="49" fontId="89" fillId="34" borderId="50" xfId="0" applyNumberFormat="1" applyFont="1" applyFill="1" applyBorder="1" applyAlignment="1">
      <alignment horizontal="center" vertical="center"/>
    </xf>
    <xf numFmtId="49" fontId="89" fillId="34" borderId="24" xfId="0" applyNumberFormat="1" applyFont="1" applyFill="1" applyBorder="1" applyAlignment="1">
      <alignment horizontal="center" vertical="center"/>
    </xf>
    <xf numFmtId="49" fontId="89" fillId="34" borderId="14" xfId="0" applyNumberFormat="1" applyFont="1" applyFill="1" applyBorder="1" applyAlignment="1">
      <alignment horizontal="center" vertical="center"/>
    </xf>
    <xf numFmtId="1" fontId="89" fillId="0" borderId="71" xfId="0" applyNumberFormat="1" applyFont="1" applyBorder="1" applyAlignment="1">
      <alignment horizontal="center" vertical="center"/>
    </xf>
    <xf numFmtId="0" fontId="89" fillId="34" borderId="72" xfId="0" applyFont="1" applyFill="1" applyBorder="1" applyAlignment="1">
      <alignment horizontal="center" vertical="center"/>
    </xf>
    <xf numFmtId="0" fontId="92" fillId="34" borderId="68" xfId="0" applyFont="1" applyFill="1" applyBorder="1" applyAlignment="1">
      <alignment horizontal="center" vertical="center" wrapText="1"/>
    </xf>
    <xf numFmtId="1" fontId="89" fillId="35" borderId="72" xfId="0" applyNumberFormat="1" applyFont="1" applyFill="1" applyBorder="1" applyAlignment="1">
      <alignment/>
    </xf>
    <xf numFmtId="1" fontId="89" fillId="35" borderId="72" xfId="0" applyNumberFormat="1" applyFont="1" applyFill="1" applyBorder="1" applyAlignment="1">
      <alignment horizontal="center"/>
    </xf>
    <xf numFmtId="49" fontId="89" fillId="34" borderId="15" xfId="0" applyNumberFormat="1" applyFont="1" applyFill="1" applyBorder="1" applyAlignment="1">
      <alignment horizontal="center" vertical="center"/>
    </xf>
    <xf numFmtId="49" fontId="89" fillId="34" borderId="68" xfId="0" applyNumberFormat="1" applyFont="1" applyFill="1" applyBorder="1" applyAlignment="1">
      <alignment horizontal="center" vertical="center"/>
    </xf>
    <xf numFmtId="1" fontId="89" fillId="0" borderId="73" xfId="0" applyNumberFormat="1" applyFont="1" applyBorder="1" applyAlignment="1">
      <alignment horizontal="center" vertical="center"/>
    </xf>
    <xf numFmtId="0" fontId="84" fillId="0" borderId="26" xfId="0" applyFont="1" applyBorder="1" applyAlignment="1">
      <alignment horizontal="center" vertical="center"/>
    </xf>
    <xf numFmtId="0" fontId="84" fillId="0" borderId="50" xfId="0" applyFont="1" applyBorder="1" applyAlignment="1">
      <alignment horizontal="left" vertical="center" wrapText="1"/>
    </xf>
    <xf numFmtId="1" fontId="84" fillId="0" borderId="17" xfId="0" applyNumberFormat="1" applyFont="1" applyBorder="1" applyAlignment="1">
      <alignment horizontal="center" vertical="center"/>
    </xf>
    <xf numFmtId="0" fontId="63" fillId="34" borderId="10" xfId="0" applyFont="1" applyFill="1" applyBorder="1" applyAlignment="1">
      <alignment horizontal="center" vertical="center"/>
    </xf>
    <xf numFmtId="0" fontId="84" fillId="0" borderId="14" xfId="0" applyFont="1" applyBorder="1" applyAlignment="1">
      <alignment/>
    </xf>
    <xf numFmtId="0" fontId="84" fillId="34" borderId="14" xfId="0" applyFont="1" applyFill="1" applyBorder="1" applyAlignment="1">
      <alignment/>
    </xf>
    <xf numFmtId="49" fontId="85" fillId="33" borderId="18" xfId="0" applyNumberFormat="1" applyFont="1" applyFill="1" applyBorder="1" applyAlignment="1">
      <alignment horizontal="center" vertical="center"/>
    </xf>
    <xf numFmtId="1" fontId="89" fillId="34" borderId="14" xfId="0" applyNumberFormat="1" applyFont="1" applyFill="1" applyBorder="1" applyAlignment="1">
      <alignment horizontal="center" vertical="center"/>
    </xf>
    <xf numFmtId="0" fontId="84" fillId="0" borderId="17" xfId="0" applyFont="1" applyBorder="1" applyAlignment="1">
      <alignment horizontal="center" vertical="center"/>
    </xf>
    <xf numFmtId="0" fontId="84" fillId="0" borderId="14" xfId="0" applyFont="1" applyBorder="1" applyAlignment="1">
      <alignment horizontal="left" vertical="center" wrapText="1"/>
    </xf>
    <xf numFmtId="1" fontId="84" fillId="35" borderId="25" xfId="0" applyNumberFormat="1" applyFont="1" applyFill="1" applyBorder="1" applyAlignment="1">
      <alignment horizontal="center" vertical="center"/>
    </xf>
    <xf numFmtId="1" fontId="84" fillId="43" borderId="25" xfId="0" applyNumberFormat="1" applyFont="1" applyFill="1" applyBorder="1" applyAlignment="1">
      <alignment horizontal="center" vertical="center"/>
    </xf>
    <xf numFmtId="0" fontId="63" fillId="43" borderId="10" xfId="0" applyFont="1" applyFill="1" applyBorder="1" applyAlignment="1">
      <alignment horizontal="center" vertical="center"/>
    </xf>
    <xf numFmtId="0" fontId="84" fillId="35" borderId="14" xfId="0" applyFont="1" applyFill="1" applyBorder="1" applyAlignment="1">
      <alignment/>
    </xf>
    <xf numFmtId="0" fontId="63" fillId="34" borderId="14" xfId="0" applyFont="1" applyFill="1" applyBorder="1" applyAlignment="1">
      <alignment horizontal="center" vertical="center"/>
    </xf>
    <xf numFmtId="0" fontId="84" fillId="0" borderId="29" xfId="0" applyFont="1" applyBorder="1" applyAlignment="1">
      <alignment horizontal="center" vertical="center"/>
    </xf>
    <xf numFmtId="0" fontId="84" fillId="0" borderId="16" xfId="0" applyFont="1" applyBorder="1" applyAlignment="1">
      <alignment horizontal="left" vertical="center" wrapText="1"/>
    </xf>
    <xf numFmtId="0" fontId="63" fillId="34" borderId="14" xfId="0" applyFont="1" applyFill="1" applyBorder="1" applyAlignment="1">
      <alignment horizontal="center" vertical="center"/>
    </xf>
    <xf numFmtId="0" fontId="84" fillId="0" borderId="33" xfId="0" applyFont="1" applyBorder="1" applyAlignment="1">
      <alignment horizontal="left" vertical="center" wrapText="1"/>
    </xf>
    <xf numFmtId="0" fontId="84" fillId="0" borderId="35" xfId="0" applyFont="1" applyBorder="1" applyAlignment="1">
      <alignment horizontal="left" vertical="center" wrapText="1"/>
    </xf>
    <xf numFmtId="0" fontId="85" fillId="0" borderId="65" xfId="0" applyFont="1" applyBorder="1" applyAlignment="1">
      <alignment horizontal="center" vertical="center" textRotation="90"/>
    </xf>
    <xf numFmtId="0" fontId="84" fillId="0" borderId="10" xfId="0" applyFont="1" applyBorder="1" applyAlignment="1">
      <alignment horizontal="center" vertical="center"/>
    </xf>
    <xf numFmtId="49" fontId="87" fillId="44" borderId="74" xfId="0" applyNumberFormat="1" applyFont="1" applyFill="1" applyBorder="1" applyAlignment="1">
      <alignment horizontal="left" vertical="center" wrapText="1" shrinkToFit="1" readingOrder="1"/>
    </xf>
    <xf numFmtId="1" fontId="84" fillId="34" borderId="17" xfId="0" applyNumberFormat="1" applyFont="1" applyFill="1" applyBorder="1" applyAlignment="1">
      <alignment horizontal="center" vertical="center"/>
    </xf>
    <xf numFmtId="49" fontId="87" fillId="44" borderId="75" xfId="0" applyNumberFormat="1" applyFont="1" applyFill="1" applyBorder="1" applyAlignment="1">
      <alignment horizontal="left" vertical="center" wrapText="1" shrinkToFit="1" readingOrder="1"/>
    </xf>
    <xf numFmtId="1" fontId="84" fillId="35" borderId="17" xfId="0" applyNumberFormat="1" applyFont="1" applyFill="1" applyBorder="1" applyAlignment="1">
      <alignment horizontal="center" vertical="center"/>
    </xf>
    <xf numFmtId="0" fontId="84" fillId="0" borderId="10" xfId="0" applyFont="1" applyBorder="1" applyAlignment="1">
      <alignment horizontal="left" vertical="center" wrapText="1"/>
    </xf>
    <xf numFmtId="0" fontId="89" fillId="34" borderId="32" xfId="0" applyFont="1" applyFill="1" applyBorder="1" applyAlignment="1">
      <alignment horizontal="center" vertical="center"/>
    </xf>
    <xf numFmtId="0" fontId="89" fillId="34" borderId="66" xfId="0" applyFont="1" applyFill="1" applyBorder="1" applyAlignment="1">
      <alignment horizontal="center" vertical="center"/>
    </xf>
    <xf numFmtId="1" fontId="89" fillId="35" borderId="57" xfId="0" applyNumberFormat="1" applyFont="1" applyFill="1" applyBorder="1" applyAlignment="1">
      <alignment horizontal="center" vertical="center"/>
    </xf>
    <xf numFmtId="1" fontId="84" fillId="35" borderId="57" xfId="0" applyNumberFormat="1" applyFont="1" applyFill="1" applyBorder="1" applyAlignment="1">
      <alignment horizontal="center" vertical="center"/>
    </xf>
    <xf numFmtId="0" fontId="84" fillId="0" borderId="26" xfId="0" applyFont="1" applyBorder="1" applyAlignment="1">
      <alignment horizontal="left" vertical="center"/>
    </xf>
    <xf numFmtId="0" fontId="84" fillId="0" borderId="30" xfId="0" applyFont="1" applyBorder="1" applyAlignment="1">
      <alignment horizontal="left" vertical="center" wrapText="1"/>
    </xf>
    <xf numFmtId="0" fontId="84" fillId="0" borderId="14" xfId="0" applyFont="1" applyBorder="1" applyAlignment="1">
      <alignment vertical="center"/>
    </xf>
    <xf numFmtId="0" fontId="84" fillId="0" borderId="17" xfId="0" applyFont="1" applyBorder="1" applyAlignment="1">
      <alignment horizontal="left" vertical="center"/>
    </xf>
    <xf numFmtId="0" fontId="84" fillId="0" borderId="14" xfId="0" applyFont="1" applyBorder="1" applyAlignment="1">
      <alignment horizontal="center" vertical="center"/>
    </xf>
    <xf numFmtId="0" fontId="84" fillId="0" borderId="29" xfId="0" applyFont="1" applyBorder="1" applyAlignment="1">
      <alignment horizontal="left" vertical="center"/>
    </xf>
    <xf numFmtId="1" fontId="84" fillId="35" borderId="29" xfId="0" applyNumberFormat="1" applyFont="1" applyFill="1" applyBorder="1" applyAlignment="1">
      <alignment horizontal="center" vertical="center"/>
    </xf>
    <xf numFmtId="0" fontId="84" fillId="35" borderId="18" xfId="0" applyFont="1" applyFill="1" applyBorder="1" applyAlignment="1">
      <alignment/>
    </xf>
    <xf numFmtId="0" fontId="63" fillId="34" borderId="16" xfId="0" applyFont="1" applyFill="1" applyBorder="1" applyAlignment="1">
      <alignment horizontal="center" vertical="center"/>
    </xf>
    <xf numFmtId="0" fontId="89" fillId="34" borderId="23" xfId="0" applyFont="1" applyFill="1" applyBorder="1" applyAlignment="1">
      <alignment horizontal="center" vertical="center"/>
    </xf>
    <xf numFmtId="1" fontId="84" fillId="0" borderId="55" xfId="0" applyNumberFormat="1" applyFont="1" applyBorder="1" applyAlignment="1">
      <alignment horizontal="center" vertical="center"/>
    </xf>
    <xf numFmtId="49" fontId="88" fillId="34" borderId="13" xfId="0" applyNumberFormat="1" applyFont="1" applyFill="1" applyBorder="1" applyAlignment="1">
      <alignment horizontal="center" vertical="center"/>
    </xf>
    <xf numFmtId="49" fontId="88" fillId="34" borderId="76" xfId="0" applyNumberFormat="1" applyFont="1" applyFill="1" applyBorder="1" applyAlignment="1">
      <alignment horizontal="center" vertical="center"/>
    </xf>
    <xf numFmtId="0" fontId="63" fillId="34" borderId="10" xfId="0" applyFont="1" applyFill="1" applyBorder="1" applyAlignment="1">
      <alignment horizontal="center" vertical="center"/>
    </xf>
    <xf numFmtId="0" fontId="92" fillId="42" borderId="77" xfId="0" applyFont="1" applyFill="1" applyBorder="1" applyAlignment="1">
      <alignment horizontal="center" vertical="center" wrapText="1"/>
    </xf>
    <xf numFmtId="0" fontId="92" fillId="42" borderId="55" xfId="0" applyFont="1" applyFill="1" applyBorder="1" applyAlignment="1">
      <alignment horizontal="center" vertical="center" wrapText="1"/>
    </xf>
    <xf numFmtId="0" fontId="92" fillId="42" borderId="22" xfId="0" applyFont="1" applyFill="1" applyBorder="1" applyAlignment="1">
      <alignment horizontal="center" vertical="center" wrapText="1"/>
    </xf>
    <xf numFmtId="0" fontId="92" fillId="42" borderId="25" xfId="0" applyFont="1" applyFill="1" applyBorder="1" applyAlignment="1">
      <alignment horizontal="center" vertical="center" wrapText="1"/>
    </xf>
    <xf numFmtId="49" fontId="88" fillId="34" borderId="14" xfId="0" applyNumberFormat="1" applyFont="1" applyFill="1" applyBorder="1" applyAlignment="1">
      <alignment horizontal="center" vertical="center"/>
    </xf>
    <xf numFmtId="0" fontId="85" fillId="0" borderId="54" xfId="0" applyFont="1" applyBorder="1" applyAlignment="1">
      <alignment horizontal="center" vertical="center" textRotation="90"/>
    </xf>
    <xf numFmtId="0" fontId="92" fillId="42" borderId="57" xfId="0" applyFont="1" applyFill="1" applyBorder="1" applyAlignment="1">
      <alignment horizontal="center" vertical="center" wrapText="1"/>
    </xf>
    <xf numFmtId="0" fontId="85" fillId="0" borderId="62" xfId="0" applyFont="1" applyBorder="1" applyAlignment="1">
      <alignment horizontal="center" vertical="center" textRotation="90"/>
    </xf>
    <xf numFmtId="0" fontId="85" fillId="0" borderId="37" xfId="0" applyFont="1" applyBorder="1" applyAlignment="1">
      <alignment horizontal="center" vertical="center" textRotation="90"/>
    </xf>
    <xf numFmtId="0" fontId="92" fillId="0" borderId="50" xfId="0" applyFont="1" applyBorder="1" applyAlignment="1">
      <alignment horizontal="center" vertical="center" textRotation="90" wrapText="1"/>
    </xf>
    <xf numFmtId="0" fontId="89" fillId="0" borderId="11" xfId="0" applyFont="1" applyBorder="1" applyAlignment="1">
      <alignment horizontal="center" vertical="center" textRotation="90"/>
    </xf>
    <xf numFmtId="0" fontId="92" fillId="0" borderId="65" xfId="0" applyFont="1" applyBorder="1" applyAlignment="1">
      <alignment horizontal="center" vertical="center" textRotation="90" wrapText="1"/>
    </xf>
    <xf numFmtId="0" fontId="92" fillId="0" borderId="18" xfId="0" applyFont="1" applyBorder="1" applyAlignment="1">
      <alignment horizontal="center" vertical="center" textRotation="90" wrapText="1"/>
    </xf>
    <xf numFmtId="0" fontId="92" fillId="0" borderId="63" xfId="0" applyFont="1" applyBorder="1" applyAlignment="1">
      <alignment horizontal="center" vertical="center" textRotation="90" wrapText="1"/>
    </xf>
    <xf numFmtId="0" fontId="92" fillId="0" borderId="68" xfId="0" applyFont="1" applyBorder="1" applyAlignment="1">
      <alignment horizontal="center" vertical="center" textRotation="90" wrapText="1"/>
    </xf>
    <xf numFmtId="0" fontId="87" fillId="0" borderId="12" xfId="0" applyFont="1" applyBorder="1" applyAlignment="1">
      <alignment horizontal="center" vertical="center" wrapText="1"/>
    </xf>
    <xf numFmtId="0" fontId="87" fillId="34" borderId="11" xfId="0" applyFont="1" applyFill="1" applyBorder="1" applyAlignment="1">
      <alignment horizontal="center" vertical="center" wrapText="1"/>
    </xf>
    <xf numFmtId="0" fontId="87" fillId="34" borderId="12" xfId="0" applyFont="1" applyFill="1" applyBorder="1" applyAlignment="1">
      <alignment horizontal="center" vertical="center" wrapText="1"/>
    </xf>
    <xf numFmtId="0" fontId="87" fillId="34" borderId="11" xfId="0" applyFont="1" applyFill="1" applyBorder="1" applyAlignment="1">
      <alignment horizontal="center" vertical="center"/>
    </xf>
    <xf numFmtId="0" fontId="87" fillId="34" borderId="12" xfId="0" applyFont="1" applyFill="1" applyBorder="1" applyAlignment="1">
      <alignment horizontal="center" vertical="center"/>
    </xf>
    <xf numFmtId="0" fontId="87" fillId="0" borderId="12" xfId="0" applyFont="1" applyBorder="1" applyAlignment="1">
      <alignment horizontal="center" vertical="center"/>
    </xf>
    <xf numFmtId="0" fontId="89" fillId="0" borderId="38" xfId="0" applyFont="1" applyBorder="1" applyAlignment="1">
      <alignment horizontal="center" vertical="center"/>
    </xf>
    <xf numFmtId="0" fontId="89" fillId="0" borderId="37" xfId="0" applyFont="1" applyBorder="1" applyAlignment="1">
      <alignment horizontal="center" vertical="center" wrapText="1"/>
    </xf>
    <xf numFmtId="0" fontId="89" fillId="0" borderId="50" xfId="0" applyFont="1" applyBorder="1" applyAlignment="1">
      <alignment horizontal="center" vertical="center"/>
    </xf>
    <xf numFmtId="0" fontId="89" fillId="0" borderId="54" xfId="0" applyFont="1" applyBorder="1" applyAlignment="1">
      <alignment horizontal="center" vertical="center"/>
    </xf>
    <xf numFmtId="0" fontId="89" fillId="0" borderId="28" xfId="0" applyFont="1" applyBorder="1" applyAlignment="1">
      <alignment horizontal="center" vertical="center" wrapText="1"/>
    </xf>
    <xf numFmtId="0" fontId="89" fillId="0" borderId="73" xfId="0" applyFont="1" applyBorder="1" applyAlignment="1">
      <alignment horizontal="center" vertical="center"/>
    </xf>
    <xf numFmtId="0" fontId="84" fillId="34" borderId="38" xfId="0" applyFont="1" applyFill="1" applyBorder="1" applyAlignment="1">
      <alignment horizontal="center" vertical="center"/>
    </xf>
    <xf numFmtId="0" fontId="84" fillId="0" borderId="38" xfId="0" applyFont="1" applyBorder="1" applyAlignment="1">
      <alignment vertical="top" wrapText="1"/>
    </xf>
    <xf numFmtId="49" fontId="84" fillId="34" borderId="14" xfId="0" applyNumberFormat="1" applyFont="1" applyFill="1" applyBorder="1" applyAlignment="1">
      <alignment horizontal="center"/>
    </xf>
    <xf numFmtId="49" fontId="84" fillId="33" borderId="14" xfId="0" applyNumberFormat="1" applyFont="1" applyFill="1" applyBorder="1" applyAlignment="1">
      <alignment horizontal="center" vertical="center"/>
    </xf>
    <xf numFmtId="0" fontId="89" fillId="0" borderId="78" xfId="0" applyFont="1" applyBorder="1" applyAlignment="1">
      <alignment horizontal="center" vertical="center"/>
    </xf>
    <xf numFmtId="0" fontId="84" fillId="34" borderId="54" xfId="0" applyFont="1" applyFill="1" applyBorder="1" applyAlignment="1">
      <alignment horizontal="center" vertical="center"/>
    </xf>
    <xf numFmtId="0" fontId="84" fillId="0" borderId="54" xfId="0" applyFont="1" applyBorder="1" applyAlignment="1">
      <alignment vertical="top" wrapText="1"/>
    </xf>
    <xf numFmtId="0" fontId="29" fillId="35" borderId="10" xfId="0" applyFont="1" applyFill="1" applyBorder="1" applyAlignment="1">
      <alignment horizontal="center" vertical="center"/>
    </xf>
    <xf numFmtId="0" fontId="84" fillId="34" borderId="70" xfId="0" applyFont="1" applyFill="1" applyBorder="1" applyAlignment="1">
      <alignment horizontal="center" vertical="center"/>
    </xf>
    <xf numFmtId="0" fontId="84" fillId="34" borderId="17" xfId="0" applyFont="1" applyFill="1" applyBorder="1" applyAlignment="1">
      <alignment horizontal="center" vertical="center"/>
    </xf>
    <xf numFmtId="0" fontId="84" fillId="34" borderId="59" xfId="0" applyFont="1" applyFill="1" applyBorder="1" applyAlignment="1">
      <alignment vertical="top" wrapText="1"/>
    </xf>
    <xf numFmtId="0" fontId="84" fillId="34" borderId="65" xfId="0" applyFont="1" applyFill="1" applyBorder="1" applyAlignment="1">
      <alignment vertical="top" wrapText="1"/>
    </xf>
    <xf numFmtId="0" fontId="5" fillId="35" borderId="14" xfId="0" applyFont="1" applyFill="1" applyBorder="1" applyAlignment="1">
      <alignment horizontal="center" vertical="center"/>
    </xf>
    <xf numFmtId="0" fontId="29" fillId="35" borderId="16" xfId="0" applyFont="1" applyFill="1" applyBorder="1" applyAlignment="1">
      <alignment horizontal="center" vertical="center"/>
    </xf>
    <xf numFmtId="49" fontId="84" fillId="34" borderId="18" xfId="0" applyNumberFormat="1" applyFont="1" applyFill="1" applyBorder="1" applyAlignment="1">
      <alignment horizontal="center"/>
    </xf>
    <xf numFmtId="49" fontId="84" fillId="33" borderId="18" xfId="0" applyNumberFormat="1" applyFont="1" applyFill="1" applyBorder="1" applyAlignment="1">
      <alignment horizontal="center" vertical="center"/>
    </xf>
    <xf numFmtId="0" fontId="84" fillId="0" borderId="38" xfId="0" applyFont="1" applyBorder="1" applyAlignment="1">
      <alignment horizontal="center" vertical="center"/>
    </xf>
    <xf numFmtId="0" fontId="89" fillId="0" borderId="79" xfId="0" applyFont="1" applyBorder="1" applyAlignment="1">
      <alignment vertical="top" wrapText="1"/>
    </xf>
    <xf numFmtId="0" fontId="84" fillId="0" borderId="54" xfId="0" applyFont="1" applyBorder="1" applyAlignment="1">
      <alignment horizontal="center" vertical="center"/>
    </xf>
    <xf numFmtId="0" fontId="89" fillId="0" borderId="40" xfId="0" applyFont="1" applyBorder="1" applyAlignment="1">
      <alignment vertical="top" wrapText="1"/>
    </xf>
    <xf numFmtId="0" fontId="89" fillId="34" borderId="15" xfId="0" applyFont="1" applyFill="1" applyBorder="1" applyAlignment="1">
      <alignment horizontal="center" vertical="center"/>
    </xf>
    <xf numFmtId="0" fontId="4" fillId="34" borderId="68" xfId="0" applyFont="1" applyFill="1" applyBorder="1" applyAlignment="1">
      <alignment horizontal="center" vertical="center"/>
    </xf>
    <xf numFmtId="49" fontId="84" fillId="33" borderId="68" xfId="0" applyNumberFormat="1" applyFont="1" applyFill="1" applyBorder="1" applyAlignment="1">
      <alignment horizontal="center" vertical="center"/>
    </xf>
    <xf numFmtId="0" fontId="84" fillId="0" borderId="80" xfId="0" applyFont="1" applyBorder="1" applyAlignment="1">
      <alignment vertical="top" wrapText="1"/>
    </xf>
    <xf numFmtId="0" fontId="84" fillId="0" borderId="81" xfId="0" applyFont="1" applyBorder="1" applyAlignment="1">
      <alignment vertical="top" wrapText="1"/>
    </xf>
    <xf numFmtId="0" fontId="29" fillId="34" borderId="14" xfId="0" applyFont="1" applyFill="1" applyBorder="1" applyAlignment="1">
      <alignment horizontal="center" vertical="center"/>
    </xf>
    <xf numFmtId="0" fontId="29" fillId="35" borderId="14" xfId="0" applyFont="1" applyFill="1" applyBorder="1" applyAlignment="1">
      <alignment horizontal="center" vertical="center"/>
    </xf>
    <xf numFmtId="0" fontId="89" fillId="0" borderId="82" xfId="0" applyFont="1" applyBorder="1" applyAlignment="1">
      <alignment horizontal="center" vertical="center"/>
    </xf>
    <xf numFmtId="0" fontId="89" fillId="0" borderId="37" xfId="0" applyFont="1" applyBorder="1" applyAlignment="1">
      <alignment vertical="top" wrapText="1"/>
    </xf>
    <xf numFmtId="0" fontId="89" fillId="0" borderId="28" xfId="0" applyFont="1" applyBorder="1" applyAlignment="1">
      <alignment vertical="top" wrapText="1"/>
    </xf>
    <xf numFmtId="0" fontId="84" fillId="34" borderId="58" xfId="0" applyFont="1" applyFill="1" applyBorder="1" applyAlignment="1">
      <alignment horizontal="center" vertical="center"/>
    </xf>
    <xf numFmtId="0" fontId="84" fillId="0" borderId="27" xfId="0" applyFont="1" applyBorder="1" applyAlignment="1">
      <alignment vertical="top" wrapText="1"/>
    </xf>
    <xf numFmtId="49" fontId="84" fillId="33" borderId="35" xfId="0" applyNumberFormat="1" applyFont="1" applyFill="1" applyBorder="1" applyAlignment="1">
      <alignment horizontal="center" vertical="center"/>
    </xf>
    <xf numFmtId="0" fontId="84" fillId="34" borderId="47" xfId="0" applyFont="1" applyFill="1" applyBorder="1" applyAlignment="1">
      <alignment horizontal="center" vertical="center"/>
    </xf>
    <xf numFmtId="0" fontId="84" fillId="0" borderId="83" xfId="0" applyFont="1" applyBorder="1" applyAlignment="1">
      <alignment vertical="top" wrapText="1"/>
    </xf>
    <xf numFmtId="0" fontId="84" fillId="34" borderId="53" xfId="0" applyFont="1" applyFill="1" applyBorder="1" applyAlignment="1">
      <alignment horizontal="center" vertical="center"/>
    </xf>
    <xf numFmtId="0" fontId="84" fillId="34" borderId="52" xfId="0" applyFont="1" applyFill="1" applyBorder="1" applyAlignment="1">
      <alignment horizontal="center" vertical="center"/>
    </xf>
    <xf numFmtId="0" fontId="84" fillId="0" borderId="25" xfId="0" applyFont="1" applyBorder="1" applyAlignment="1">
      <alignment vertical="top" wrapText="1"/>
    </xf>
    <xf numFmtId="49" fontId="84" fillId="34" borderId="10" xfId="0" applyNumberFormat="1" applyFont="1" applyFill="1" applyBorder="1" applyAlignment="1">
      <alignment horizontal="center"/>
    </xf>
    <xf numFmtId="49" fontId="84" fillId="33" borderId="10" xfId="0" applyNumberFormat="1" applyFont="1" applyFill="1" applyBorder="1" applyAlignment="1">
      <alignment horizontal="center" vertical="center"/>
    </xf>
    <xf numFmtId="49" fontId="84" fillId="33" borderId="34" xfId="0" applyNumberFormat="1" applyFont="1" applyFill="1" applyBorder="1" applyAlignment="1">
      <alignment horizontal="center" vertical="center"/>
    </xf>
    <xf numFmtId="49" fontId="84" fillId="34" borderId="16" xfId="0" applyNumberFormat="1" applyFont="1" applyFill="1" applyBorder="1" applyAlignment="1">
      <alignment horizontal="center"/>
    </xf>
    <xf numFmtId="49" fontId="84" fillId="33" borderId="16" xfId="0" applyNumberFormat="1" applyFont="1" applyFill="1" applyBorder="1" applyAlignment="1">
      <alignment horizontal="center" vertical="center"/>
    </xf>
    <xf numFmtId="49" fontId="84" fillId="33" borderId="33" xfId="0" applyNumberFormat="1" applyFont="1" applyFill="1" applyBorder="1" applyAlignment="1">
      <alignment horizontal="center" vertical="center"/>
    </xf>
    <xf numFmtId="0" fontId="89" fillId="0" borderId="23" xfId="0" applyFont="1" applyBorder="1" applyAlignment="1">
      <alignment horizontal="center" vertical="center"/>
    </xf>
    <xf numFmtId="49" fontId="64" fillId="45" borderId="16" xfId="0" applyNumberFormat="1" applyFont="1" applyFill="1" applyBorder="1" applyAlignment="1">
      <alignment horizontal="center" vertical="center" wrapText="1" shrinkToFit="1"/>
    </xf>
    <xf numFmtId="0" fontId="89" fillId="0" borderId="66" xfId="0" applyFont="1" applyBorder="1" applyAlignment="1">
      <alignment horizontal="center" vertical="center"/>
    </xf>
    <xf numFmtId="49" fontId="64" fillId="45" borderId="14" xfId="0" applyNumberFormat="1" applyFont="1" applyFill="1" applyBorder="1" applyAlignment="1">
      <alignment horizontal="center" vertical="center" wrapText="1" shrinkToFit="1"/>
    </xf>
    <xf numFmtId="0" fontId="84" fillId="34" borderId="39" xfId="0" applyFont="1" applyFill="1" applyBorder="1" applyAlignment="1">
      <alignment horizontal="center" vertical="center"/>
    </xf>
    <xf numFmtId="0" fontId="84" fillId="0" borderId="84" xfId="0" applyFont="1" applyBorder="1" applyAlignment="1">
      <alignment horizontal="left" vertical="center" wrapText="1"/>
    </xf>
    <xf numFmtId="0" fontId="84" fillId="0" borderId="85" xfId="0" applyFont="1" applyBorder="1" applyAlignment="1">
      <alignment horizontal="left" vertical="center" wrapText="1"/>
    </xf>
    <xf numFmtId="0" fontId="84" fillId="0" borderId="67" xfId="0" applyFont="1" applyBorder="1" applyAlignment="1">
      <alignment horizontal="left" vertical="center" wrapText="1"/>
    </xf>
    <xf numFmtId="0" fontId="84" fillId="0" borderId="39" xfId="0" applyFont="1" applyBorder="1" applyAlignment="1">
      <alignment horizontal="left" vertical="center" wrapText="1"/>
    </xf>
    <xf numFmtId="0" fontId="84" fillId="34" borderId="53" xfId="0" applyFont="1" applyFill="1" applyBorder="1" applyAlignment="1">
      <alignment horizontal="left" vertical="center"/>
    </xf>
    <xf numFmtId="0" fontId="84" fillId="0" borderId="53" xfId="0" applyFont="1" applyBorder="1" applyAlignment="1">
      <alignment horizontal="left" vertical="center" wrapText="1"/>
    </xf>
    <xf numFmtId="0" fontId="29" fillId="34" borderId="16" xfId="0" applyFont="1" applyFill="1" applyBorder="1" applyAlignment="1">
      <alignment horizontal="center" vertical="center"/>
    </xf>
    <xf numFmtId="0" fontId="84" fillId="34" borderId="39" xfId="0" applyFont="1" applyFill="1" applyBorder="1" applyAlignment="1">
      <alignment horizontal="left" vertical="center"/>
    </xf>
    <xf numFmtId="0" fontId="84" fillId="34" borderId="38" xfId="0" applyFont="1" applyFill="1" applyBorder="1" applyAlignment="1">
      <alignment vertical="center"/>
    </xf>
    <xf numFmtId="0" fontId="84" fillId="0" borderId="53" xfId="0" applyFont="1" applyBorder="1" applyAlignment="1">
      <alignment vertical="center" wrapText="1"/>
    </xf>
    <xf numFmtId="0" fontId="84" fillId="34" borderId="39" xfId="0" applyFont="1" applyFill="1" applyBorder="1" applyAlignment="1">
      <alignment vertical="center"/>
    </xf>
    <xf numFmtId="0" fontId="84" fillId="0" borderId="39" xfId="0" applyFont="1" applyBorder="1" applyAlignment="1">
      <alignment vertical="center" wrapText="1"/>
    </xf>
    <xf numFmtId="0" fontId="4" fillId="43" borderId="14" xfId="0" applyFont="1" applyFill="1" applyBorder="1" applyAlignment="1">
      <alignment horizontal="center" vertical="center"/>
    </xf>
    <xf numFmtId="0" fontId="5" fillId="43" borderId="10" xfId="0" applyFont="1" applyFill="1" applyBorder="1" applyAlignment="1">
      <alignment horizontal="center" vertical="center"/>
    </xf>
    <xf numFmtId="0" fontId="4" fillId="43" borderId="10" xfId="0" applyFont="1" applyFill="1" applyBorder="1" applyAlignment="1">
      <alignment horizontal="center" vertical="center"/>
    </xf>
    <xf numFmtId="0" fontId="65" fillId="34" borderId="16" xfId="0" applyFont="1" applyFill="1" applyBorder="1" applyAlignment="1">
      <alignment horizontal="center" vertical="center"/>
    </xf>
    <xf numFmtId="0" fontId="84" fillId="0" borderId="53" xfId="0" applyFont="1" applyBorder="1" applyAlignment="1">
      <alignment horizontal="center" vertical="center" wrapText="1"/>
    </xf>
    <xf numFmtId="0" fontId="84" fillId="0" borderId="39" xfId="0" applyFont="1" applyBorder="1" applyAlignment="1">
      <alignment horizontal="center" vertical="center" wrapText="1"/>
    </xf>
    <xf numFmtId="0" fontId="84" fillId="34" borderId="53" xfId="0" applyFont="1" applyFill="1" applyBorder="1" applyAlignment="1">
      <alignment horizontal="left" vertical="center"/>
    </xf>
    <xf numFmtId="0" fontId="84" fillId="0" borderId="53" xfId="0" applyFont="1" applyBorder="1" applyAlignment="1">
      <alignment horizontal="center" vertical="center" wrapText="1"/>
    </xf>
    <xf numFmtId="0" fontId="84" fillId="34" borderId="10" xfId="0" applyFont="1" applyFill="1" applyBorder="1" applyAlignment="1">
      <alignment horizontal="left" vertical="center"/>
    </xf>
    <xf numFmtId="0" fontId="84" fillId="0" borderId="10" xfId="0" applyFont="1" applyBorder="1" applyAlignment="1">
      <alignment horizontal="center" vertical="center" wrapText="1"/>
    </xf>
    <xf numFmtId="0" fontId="84" fillId="34" borderId="39" xfId="0" applyFont="1" applyFill="1" applyBorder="1" applyAlignment="1">
      <alignment horizontal="left" vertical="center"/>
    </xf>
    <xf numFmtId="0" fontId="84" fillId="0" borderId="39" xfId="0" applyFont="1" applyBorder="1" applyAlignment="1">
      <alignment horizontal="center" vertical="center" wrapText="1"/>
    </xf>
    <xf numFmtId="0" fontId="92" fillId="42" borderId="71" xfId="0" applyFont="1" applyFill="1" applyBorder="1" applyAlignment="1">
      <alignment horizontal="center" vertical="center" wrapText="1"/>
    </xf>
    <xf numFmtId="1" fontId="89" fillId="34" borderId="51" xfId="0" applyNumberFormat="1" applyFont="1" applyFill="1" applyBorder="1" applyAlignment="1">
      <alignment horizontal="center" vertical="center"/>
    </xf>
    <xf numFmtId="0" fontId="92" fillId="42" borderId="22" xfId="0" applyFont="1" applyFill="1" applyBorder="1" applyAlignment="1">
      <alignment horizontal="left" vertical="center" wrapText="1"/>
    </xf>
    <xf numFmtId="0" fontId="92" fillId="42" borderId="83" xfId="0" applyFont="1" applyFill="1" applyBorder="1" applyAlignment="1">
      <alignment horizontal="left" vertical="center" wrapText="1"/>
    </xf>
    <xf numFmtId="1" fontId="89" fillId="34" borderId="76" xfId="0" applyNumberFormat="1" applyFont="1" applyFill="1" applyBorder="1" applyAlignment="1">
      <alignment horizontal="center" vertical="center"/>
    </xf>
    <xf numFmtId="0" fontId="92" fillId="42" borderId="22" xfId="0" applyFont="1" applyFill="1" applyBorder="1" applyAlignment="1">
      <alignment vertical="center" wrapText="1"/>
    </xf>
    <xf numFmtId="0" fontId="92" fillId="42" borderId="81" xfId="0" applyFont="1" applyFill="1" applyBorder="1" applyAlignment="1">
      <alignment horizontal="left" vertical="center" wrapText="1"/>
    </xf>
    <xf numFmtId="1" fontId="89" fillId="34" borderId="82" xfId="0" applyNumberFormat="1" applyFont="1" applyFill="1" applyBorder="1" applyAlignment="1">
      <alignment horizontal="center" vertical="center"/>
    </xf>
    <xf numFmtId="0" fontId="92" fillId="42" borderId="86" xfId="0" applyFont="1" applyFill="1" applyBorder="1" applyAlignment="1">
      <alignment horizontal="center" vertical="center" wrapText="1"/>
    </xf>
    <xf numFmtId="1" fontId="89" fillId="34" borderId="87" xfId="0" applyNumberFormat="1" applyFont="1" applyFill="1" applyBorder="1" applyAlignment="1">
      <alignment horizontal="center" vertical="center"/>
    </xf>
    <xf numFmtId="0" fontId="92" fillId="0" borderId="10" xfId="0" applyFont="1" applyBorder="1" applyAlignment="1">
      <alignment horizontal="center" vertical="center" textRotation="90" wrapText="1"/>
    </xf>
    <xf numFmtId="0" fontId="87" fillId="0" borderId="10" xfId="0" applyFont="1" applyBorder="1" applyAlignment="1">
      <alignment horizontal="center" vertical="center"/>
    </xf>
    <xf numFmtId="0" fontId="87" fillId="0" borderId="10" xfId="0" applyFont="1" applyBorder="1" applyAlignment="1">
      <alignment vertical="center" textRotation="90"/>
    </xf>
    <xf numFmtId="0" fontId="87" fillId="0" borderId="10" xfId="0" applyFont="1" applyBorder="1" applyAlignment="1">
      <alignment horizontal="center" vertical="center" textRotation="90" wrapText="1"/>
    </xf>
    <xf numFmtId="0" fontId="87" fillId="0" borderId="10" xfId="0" applyFont="1" applyBorder="1" applyAlignment="1">
      <alignment horizontal="center" vertical="center" wrapText="1"/>
    </xf>
    <xf numFmtId="0" fontId="87" fillId="34" borderId="10" xfId="0" applyFont="1" applyFill="1" applyBorder="1" applyAlignment="1">
      <alignment vertical="center" textRotation="90" wrapText="1"/>
    </xf>
    <xf numFmtId="0" fontId="87" fillId="34" borderId="10" xfId="0" applyFont="1" applyFill="1" applyBorder="1" applyAlignment="1">
      <alignment horizontal="center" vertical="center"/>
    </xf>
    <xf numFmtId="0" fontId="89" fillId="0" borderId="10" xfId="0" applyFont="1" applyBorder="1" applyAlignment="1">
      <alignment horizontal="center" vertical="center" textRotation="90"/>
    </xf>
    <xf numFmtId="0" fontId="88" fillId="0" borderId="10" xfId="0" applyFont="1" applyBorder="1" applyAlignment="1">
      <alignment horizontal="center" vertical="center"/>
    </xf>
    <xf numFmtId="0" fontId="87" fillId="0" borderId="10" xfId="0" applyFont="1" applyBorder="1" applyAlignment="1">
      <alignment horizontal="center" vertical="center" textRotation="90"/>
    </xf>
    <xf numFmtId="0" fontId="87" fillId="0" borderId="10" xfId="0" applyFont="1" applyBorder="1" applyAlignment="1">
      <alignment horizontal="center" vertical="center" textRotation="90" wrapText="1"/>
    </xf>
    <xf numFmtId="0" fontId="87" fillId="34" borderId="10" xfId="0" applyFont="1" applyFill="1" applyBorder="1" applyAlignment="1">
      <alignment horizontal="center" vertical="center" textRotation="90" wrapText="1"/>
    </xf>
    <xf numFmtId="49" fontId="87" fillId="34" borderId="10" xfId="0" applyNumberFormat="1" applyFont="1" applyFill="1" applyBorder="1" applyAlignment="1">
      <alignment horizontal="center" vertical="center" textRotation="90" wrapText="1"/>
    </xf>
    <xf numFmtId="49" fontId="87" fillId="0" borderId="10" xfId="0" applyNumberFormat="1" applyFont="1" applyBorder="1" applyAlignment="1">
      <alignment horizontal="center" vertical="center" textRotation="90" wrapText="1"/>
    </xf>
    <xf numFmtId="49" fontId="87" fillId="0" borderId="10" xfId="0" applyNumberFormat="1" applyFont="1" applyBorder="1" applyAlignment="1">
      <alignment horizontal="center" vertical="center" textRotation="90"/>
    </xf>
    <xf numFmtId="0" fontId="87" fillId="34" borderId="10" xfId="0" applyFont="1" applyFill="1" applyBorder="1" applyAlignment="1">
      <alignment horizontal="center" vertical="center" textRotation="90"/>
    </xf>
    <xf numFmtId="0" fontId="87" fillId="0" borderId="10" xfId="0" applyFont="1" applyBorder="1" applyAlignment="1">
      <alignment horizontal="center" vertical="center" wrapText="1" indent="1"/>
    </xf>
    <xf numFmtId="0" fontId="87" fillId="0" borderId="10" xfId="0" applyFont="1" applyBorder="1" applyAlignment="1">
      <alignment horizontal="center" vertical="center"/>
    </xf>
    <xf numFmtId="0" fontId="87" fillId="34" borderId="10" xfId="0" applyFont="1" applyFill="1" applyBorder="1" applyAlignment="1">
      <alignment horizontal="center" vertical="center"/>
    </xf>
    <xf numFmtId="0" fontId="92" fillId="0" borderId="10" xfId="0" applyFont="1" applyBorder="1" applyAlignment="1">
      <alignment horizontal="center" vertical="center" wrapText="1"/>
    </xf>
    <xf numFmtId="0" fontId="2" fillId="45" borderId="10" xfId="53" applyFont="1" applyFill="1" applyBorder="1" applyAlignment="1" applyProtection="1">
      <alignment horizontal="left" vertical="top" wrapText="1"/>
      <protection locked="0"/>
    </xf>
    <xf numFmtId="0" fontId="87" fillId="35" borderId="10" xfId="0" applyFont="1" applyFill="1" applyBorder="1" applyAlignment="1">
      <alignment horizontal="center" vertical="center" wrapText="1"/>
    </xf>
    <xf numFmtId="0" fontId="87" fillId="46" borderId="10" xfId="0" applyFont="1" applyFill="1" applyBorder="1" applyAlignment="1">
      <alignment horizontal="center" vertical="center" wrapText="1"/>
    </xf>
    <xf numFmtId="0" fontId="84" fillId="0" borderId="10" xfId="0" applyFont="1" applyBorder="1" applyAlignment="1">
      <alignment horizontal="left" vertical="top" wrapText="1"/>
    </xf>
    <xf numFmtId="0" fontId="5" fillId="46" borderId="10" xfId="0" applyFont="1" applyFill="1" applyBorder="1" applyAlignment="1">
      <alignment horizontal="center" vertical="center"/>
    </xf>
    <xf numFmtId="0" fontId="2" fillId="0" borderId="10" xfId="53" applyFont="1" applyBorder="1" applyAlignment="1" applyProtection="1">
      <alignment horizontal="left" vertical="top" wrapText="1"/>
      <protection locked="0"/>
    </xf>
    <xf numFmtId="0" fontId="2" fillId="0" borderId="10" xfId="53" applyFont="1" applyBorder="1" applyAlignment="1" applyProtection="1">
      <alignment horizontal="center" vertical="top" wrapText="1"/>
      <protection locked="0"/>
    </xf>
    <xf numFmtId="0" fontId="2" fillId="0" borderId="10" xfId="53" applyFont="1" applyBorder="1" applyAlignment="1" applyProtection="1">
      <alignment horizontal="center" vertical="top" wrapText="1"/>
      <protection locked="0"/>
    </xf>
    <xf numFmtId="0" fontId="85" fillId="0" borderId="10" xfId="0" applyFont="1" applyBorder="1" applyAlignment="1">
      <alignment horizontal="center"/>
    </xf>
    <xf numFmtId="0" fontId="2" fillId="0" borderId="10" xfId="53" applyFont="1" applyBorder="1" applyAlignment="1" applyProtection="1">
      <alignment horizontal="left" vertical="center" wrapText="1"/>
      <protection locked="0"/>
    </xf>
    <xf numFmtId="1" fontId="89" fillId="0" borderId="10" xfId="0" applyNumberFormat="1" applyFont="1" applyBorder="1" applyAlignment="1">
      <alignment horizontal="center" vertical="center"/>
    </xf>
    <xf numFmtId="0" fontId="92" fillId="42" borderId="10" xfId="0" applyFont="1" applyFill="1" applyBorder="1" applyAlignment="1">
      <alignment horizontal="left" vertical="center" wrapText="1"/>
    </xf>
    <xf numFmtId="0" fontId="108" fillId="0" borderId="0" xfId="0" applyFont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184"/>
  <sheetViews>
    <sheetView showZeros="0" tabSelected="1" zoomScale="130" zoomScaleNormal="130" zoomScaleSheetLayoutView="70" zoomScalePageLayoutView="0" workbookViewId="0" topLeftCell="P1">
      <selection activeCell="E6" sqref="E6:BD6"/>
    </sheetView>
  </sheetViews>
  <sheetFormatPr defaultColWidth="8.8515625" defaultRowHeight="15"/>
  <cols>
    <col min="1" max="1" width="3.140625" style="284" customWidth="1"/>
    <col min="2" max="2" width="13.28125" style="284" customWidth="1"/>
    <col min="3" max="3" width="17.57421875" style="284" customWidth="1"/>
    <col min="4" max="4" width="7.00390625" style="284" customWidth="1"/>
    <col min="5" max="5" width="4.57421875" style="284" customWidth="1"/>
    <col min="6" max="45" width="4.421875" style="284" customWidth="1"/>
    <col min="46" max="46" width="4.7109375" style="284" customWidth="1"/>
    <col min="47" max="47" width="4.00390625" style="285" customWidth="1"/>
    <col min="48" max="48" width="4.28125" style="284" customWidth="1"/>
    <col min="49" max="56" width="2.7109375" style="284" customWidth="1"/>
    <col min="57" max="57" width="8.8515625" style="286" customWidth="1"/>
    <col min="58" max="58" width="5.57421875" style="284" customWidth="1"/>
    <col min="59" max="16384" width="8.8515625" style="284" customWidth="1"/>
  </cols>
  <sheetData>
    <row r="1" spans="31:57" ht="12.75">
      <c r="AE1" s="823" t="s">
        <v>397</v>
      </c>
      <c r="AF1" s="823"/>
      <c r="AG1" s="823"/>
      <c r="AH1" s="823"/>
      <c r="AI1" s="823"/>
      <c r="AJ1" s="823"/>
      <c r="AK1" s="823"/>
      <c r="AL1" s="823"/>
      <c r="AM1" s="823"/>
      <c r="AN1" s="823"/>
      <c r="AO1" s="823"/>
      <c r="AP1" s="823"/>
      <c r="AQ1" s="823"/>
      <c r="AR1" s="823"/>
      <c r="AS1" s="823"/>
      <c r="AT1" s="823"/>
      <c r="AU1" s="823"/>
      <c r="AV1" s="823"/>
      <c r="AW1" s="823"/>
      <c r="AX1" s="823"/>
      <c r="AY1" s="823"/>
      <c r="AZ1" s="823"/>
      <c r="BA1" s="823"/>
      <c r="BB1" s="823"/>
      <c r="BC1" s="823"/>
      <c r="BD1" s="823"/>
      <c r="BE1" s="823"/>
    </row>
    <row r="2" spans="1:57" ht="12.75">
      <c r="A2" s="576" t="s">
        <v>396</v>
      </c>
      <c r="B2" s="576"/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  <c r="O2" s="576"/>
      <c r="P2" s="576"/>
      <c r="Q2" s="576"/>
      <c r="R2" s="576"/>
      <c r="S2" s="576"/>
      <c r="T2" s="576"/>
      <c r="U2" s="576"/>
      <c r="V2" s="576"/>
      <c r="W2" s="576"/>
      <c r="X2" s="576"/>
      <c r="Y2" s="576"/>
      <c r="Z2" s="576"/>
      <c r="AA2" s="576"/>
      <c r="AB2" s="576"/>
      <c r="AC2" s="576"/>
      <c r="AD2" s="576"/>
      <c r="AE2" s="576"/>
      <c r="AF2" s="576"/>
      <c r="AG2" s="576"/>
      <c r="AH2" s="576"/>
      <c r="AI2" s="576"/>
      <c r="AJ2" s="576"/>
      <c r="AK2" s="576"/>
      <c r="AL2" s="576"/>
      <c r="AM2" s="576"/>
      <c r="AN2" s="576"/>
      <c r="AO2" s="576"/>
      <c r="AP2" s="576"/>
      <c r="AQ2" s="576"/>
      <c r="AR2" s="576"/>
      <c r="AS2" s="576"/>
      <c r="AT2" s="576"/>
      <c r="AU2" s="576"/>
      <c r="AV2" s="576"/>
      <c r="AW2" s="576"/>
      <c r="AX2" s="576"/>
      <c r="AY2" s="576"/>
      <c r="AZ2" s="576"/>
      <c r="BA2" s="576"/>
      <c r="BB2" s="576"/>
      <c r="BC2" s="576"/>
      <c r="BD2" s="576"/>
      <c r="BE2" s="576"/>
    </row>
    <row r="3" spans="1:59" ht="13.5" thickBot="1">
      <c r="A3" s="577" t="s">
        <v>159</v>
      </c>
      <c r="B3" s="577"/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577"/>
      <c r="Q3" s="577"/>
      <c r="R3" s="577"/>
      <c r="S3" s="577"/>
      <c r="T3" s="577"/>
      <c r="U3" s="577"/>
      <c r="V3" s="577"/>
      <c r="W3" s="577"/>
      <c r="X3" s="577"/>
      <c r="Y3" s="577"/>
      <c r="Z3" s="577"/>
      <c r="AA3" s="577"/>
      <c r="AB3" s="577"/>
      <c r="AC3" s="577"/>
      <c r="AD3" s="577"/>
      <c r="AE3" s="577"/>
      <c r="AF3" s="577"/>
      <c r="AG3" s="577"/>
      <c r="AH3" s="577"/>
      <c r="AI3" s="577"/>
      <c r="AJ3" s="577"/>
      <c r="AK3" s="577"/>
      <c r="AL3" s="577"/>
      <c r="AM3" s="577"/>
      <c r="AN3" s="577"/>
      <c r="AO3" s="577"/>
      <c r="AP3" s="577"/>
      <c r="AQ3" s="577"/>
      <c r="AR3" s="577"/>
      <c r="AS3" s="577"/>
      <c r="AT3" s="577"/>
      <c r="AU3" s="577"/>
      <c r="AV3" s="577"/>
      <c r="AW3" s="577"/>
      <c r="AX3" s="577"/>
      <c r="AY3" s="577"/>
      <c r="AZ3" s="577"/>
      <c r="BA3" s="577"/>
      <c r="BB3" s="577"/>
      <c r="BC3" s="577"/>
      <c r="BD3" s="577"/>
      <c r="BE3" s="577"/>
      <c r="BG3" s="340"/>
    </row>
    <row r="4" spans="1:59" ht="12.75">
      <c r="A4" s="578" t="s">
        <v>68</v>
      </c>
      <c r="B4" s="578" t="s">
        <v>0</v>
      </c>
      <c r="C4" s="578" t="s">
        <v>1</v>
      </c>
      <c r="D4" s="578" t="s">
        <v>2</v>
      </c>
      <c r="E4" s="579" t="s">
        <v>3</v>
      </c>
      <c r="F4" s="580"/>
      <c r="G4" s="580"/>
      <c r="H4" s="581"/>
      <c r="I4" s="582" t="s">
        <v>4</v>
      </c>
      <c r="J4" s="579" t="s">
        <v>5</v>
      </c>
      <c r="K4" s="580"/>
      <c r="L4" s="581"/>
      <c r="M4" s="583" t="s">
        <v>6</v>
      </c>
      <c r="N4" s="584" t="s">
        <v>7</v>
      </c>
      <c r="O4" s="585"/>
      <c r="P4" s="585"/>
      <c r="Q4" s="586"/>
      <c r="R4" s="584" t="s">
        <v>8</v>
      </c>
      <c r="S4" s="585"/>
      <c r="T4" s="585"/>
      <c r="U4" s="586"/>
      <c r="V4" s="587" t="s">
        <v>9</v>
      </c>
      <c r="W4" s="584" t="s">
        <v>10</v>
      </c>
      <c r="X4" s="585"/>
      <c r="Y4" s="586"/>
      <c r="Z4" s="583" t="s">
        <v>11</v>
      </c>
      <c r="AA4" s="584" t="s">
        <v>12</v>
      </c>
      <c r="AB4" s="585"/>
      <c r="AC4" s="586"/>
      <c r="AD4" s="583" t="s">
        <v>13</v>
      </c>
      <c r="AE4" s="584" t="s">
        <v>14</v>
      </c>
      <c r="AF4" s="585"/>
      <c r="AG4" s="585"/>
      <c r="AH4" s="586"/>
      <c r="AI4" s="582" t="s">
        <v>15</v>
      </c>
      <c r="AJ4" s="579" t="s">
        <v>16</v>
      </c>
      <c r="AK4" s="580"/>
      <c r="AL4" s="581"/>
      <c r="AM4" s="582" t="s">
        <v>17</v>
      </c>
      <c r="AN4" s="579" t="s">
        <v>18</v>
      </c>
      <c r="AO4" s="580"/>
      <c r="AP4" s="580"/>
      <c r="AQ4" s="581"/>
      <c r="AR4" s="588" t="s">
        <v>19</v>
      </c>
      <c r="AS4" s="589"/>
      <c r="AT4" s="589"/>
      <c r="AU4" s="590"/>
      <c r="AV4" s="591" t="s">
        <v>20</v>
      </c>
      <c r="AW4" s="579" t="s">
        <v>21</v>
      </c>
      <c r="AX4" s="580"/>
      <c r="AY4" s="580"/>
      <c r="AZ4" s="581"/>
      <c r="BA4" s="579" t="s">
        <v>22</v>
      </c>
      <c r="BB4" s="580"/>
      <c r="BC4" s="580"/>
      <c r="BD4" s="581"/>
      <c r="BE4" s="592" t="s">
        <v>70</v>
      </c>
      <c r="BG4" s="340"/>
    </row>
    <row r="5" spans="1:59" ht="13.5" thickBot="1">
      <c r="A5" s="464"/>
      <c r="B5" s="464"/>
      <c r="C5" s="464"/>
      <c r="D5" s="464"/>
      <c r="E5" s="593"/>
      <c r="F5" s="594"/>
      <c r="G5" s="594"/>
      <c r="H5" s="595"/>
      <c r="I5" s="596"/>
      <c r="J5" s="593"/>
      <c r="K5" s="594"/>
      <c r="L5" s="595"/>
      <c r="M5" s="597"/>
      <c r="N5" s="598"/>
      <c r="O5" s="599"/>
      <c r="P5" s="599"/>
      <c r="Q5" s="600"/>
      <c r="R5" s="598"/>
      <c r="S5" s="599"/>
      <c r="T5" s="599"/>
      <c r="U5" s="600"/>
      <c r="V5" s="601"/>
      <c r="W5" s="598"/>
      <c r="X5" s="599"/>
      <c r="Y5" s="600"/>
      <c r="Z5" s="597"/>
      <c r="AA5" s="598"/>
      <c r="AB5" s="599"/>
      <c r="AC5" s="600"/>
      <c r="AD5" s="597"/>
      <c r="AE5" s="598"/>
      <c r="AF5" s="599"/>
      <c r="AG5" s="599"/>
      <c r="AH5" s="600"/>
      <c r="AI5" s="596"/>
      <c r="AJ5" s="593"/>
      <c r="AK5" s="594"/>
      <c r="AL5" s="595"/>
      <c r="AM5" s="596"/>
      <c r="AN5" s="593"/>
      <c r="AO5" s="594"/>
      <c r="AP5" s="594"/>
      <c r="AQ5" s="595"/>
      <c r="AR5" s="602"/>
      <c r="AS5" s="603"/>
      <c r="AT5" s="603"/>
      <c r="AU5" s="604"/>
      <c r="AV5" s="605"/>
      <c r="AW5" s="593"/>
      <c r="AX5" s="594"/>
      <c r="AY5" s="594"/>
      <c r="AZ5" s="595"/>
      <c r="BA5" s="593"/>
      <c r="BB5" s="594"/>
      <c r="BC5" s="594"/>
      <c r="BD5" s="595"/>
      <c r="BE5" s="606"/>
      <c r="BG5" s="340"/>
    </row>
    <row r="6" spans="1:59" ht="13.5" thickBot="1">
      <c r="A6" s="464"/>
      <c r="B6" s="464"/>
      <c r="C6" s="464"/>
      <c r="D6" s="464"/>
      <c r="E6" s="607" t="s">
        <v>23</v>
      </c>
      <c r="F6" s="608"/>
      <c r="G6" s="608"/>
      <c r="H6" s="608"/>
      <c r="I6" s="608"/>
      <c r="J6" s="608"/>
      <c r="K6" s="608"/>
      <c r="L6" s="608"/>
      <c r="M6" s="608"/>
      <c r="N6" s="608"/>
      <c r="O6" s="608"/>
      <c r="P6" s="608"/>
      <c r="Q6" s="608"/>
      <c r="R6" s="608"/>
      <c r="S6" s="608"/>
      <c r="T6" s="608"/>
      <c r="U6" s="608"/>
      <c r="V6" s="608"/>
      <c r="W6" s="608"/>
      <c r="X6" s="608"/>
      <c r="Y6" s="608"/>
      <c r="Z6" s="608"/>
      <c r="AA6" s="608"/>
      <c r="AB6" s="608"/>
      <c r="AC6" s="608"/>
      <c r="AD6" s="608"/>
      <c r="AE6" s="608"/>
      <c r="AF6" s="608"/>
      <c r="AG6" s="608"/>
      <c r="AH6" s="608"/>
      <c r="AI6" s="608"/>
      <c r="AJ6" s="608"/>
      <c r="AK6" s="608"/>
      <c r="AL6" s="608"/>
      <c r="AM6" s="608"/>
      <c r="AN6" s="608"/>
      <c r="AO6" s="608"/>
      <c r="AP6" s="608"/>
      <c r="AQ6" s="608"/>
      <c r="AR6" s="608"/>
      <c r="AS6" s="608"/>
      <c r="AT6" s="608"/>
      <c r="AU6" s="608"/>
      <c r="AV6" s="608"/>
      <c r="AW6" s="608"/>
      <c r="AX6" s="608"/>
      <c r="AY6" s="608"/>
      <c r="AZ6" s="608"/>
      <c r="BA6" s="608"/>
      <c r="BB6" s="608"/>
      <c r="BC6" s="608"/>
      <c r="BD6" s="608"/>
      <c r="BE6" s="301"/>
      <c r="BG6" s="340"/>
    </row>
    <row r="7" spans="1:59" ht="27" thickBot="1">
      <c r="A7" s="464"/>
      <c r="B7" s="464"/>
      <c r="C7" s="464"/>
      <c r="D7" s="464"/>
      <c r="E7" s="27" t="s">
        <v>24</v>
      </c>
      <c r="F7" s="27" t="s">
        <v>25</v>
      </c>
      <c r="G7" s="27" t="s">
        <v>26</v>
      </c>
      <c r="H7" s="27" t="s">
        <v>27</v>
      </c>
      <c r="I7" s="27" t="s">
        <v>28</v>
      </c>
      <c r="J7" s="27" t="s">
        <v>29</v>
      </c>
      <c r="K7" s="27" t="s">
        <v>30</v>
      </c>
      <c r="L7" s="28" t="s">
        <v>31</v>
      </c>
      <c r="M7" s="28" t="s">
        <v>32</v>
      </c>
      <c r="N7" s="28" t="s">
        <v>33</v>
      </c>
      <c r="O7" s="28" t="s">
        <v>34</v>
      </c>
      <c r="P7" s="28" t="s">
        <v>35</v>
      </c>
      <c r="Q7" s="28" t="s">
        <v>36</v>
      </c>
      <c r="R7" s="28" t="s">
        <v>37</v>
      </c>
      <c r="S7" s="28" t="s">
        <v>38</v>
      </c>
      <c r="T7" s="28" t="s">
        <v>39</v>
      </c>
      <c r="U7" s="127" t="s">
        <v>40</v>
      </c>
      <c r="V7" s="127" t="s">
        <v>41</v>
      </c>
      <c r="W7" s="128" t="s">
        <v>71</v>
      </c>
      <c r="X7" s="29" t="s">
        <v>72</v>
      </c>
      <c r="Y7" s="29" t="s">
        <v>73</v>
      </c>
      <c r="Z7" s="29" t="s">
        <v>74</v>
      </c>
      <c r="AA7" s="29" t="s">
        <v>75</v>
      </c>
      <c r="AB7" s="29" t="s">
        <v>76</v>
      </c>
      <c r="AC7" s="29" t="s">
        <v>77</v>
      </c>
      <c r="AD7" s="29" t="s">
        <v>78</v>
      </c>
      <c r="AE7" s="29" t="s">
        <v>79</v>
      </c>
      <c r="AF7" s="29" t="s">
        <v>80</v>
      </c>
      <c r="AG7" s="29" t="s">
        <v>81</v>
      </c>
      <c r="AH7" s="30" t="s">
        <v>82</v>
      </c>
      <c r="AI7" s="27" t="s">
        <v>42</v>
      </c>
      <c r="AJ7" s="27" t="s">
        <v>43</v>
      </c>
      <c r="AK7" s="27" t="s">
        <v>44</v>
      </c>
      <c r="AL7" s="28" t="s">
        <v>45</v>
      </c>
      <c r="AM7" s="27" t="s">
        <v>46</v>
      </c>
      <c r="AN7" s="27" t="s">
        <v>47</v>
      </c>
      <c r="AO7" s="27" t="s">
        <v>48</v>
      </c>
      <c r="AP7" s="27" t="s">
        <v>49</v>
      </c>
      <c r="AQ7" s="27" t="s">
        <v>50</v>
      </c>
      <c r="AR7" s="129" t="s">
        <v>51</v>
      </c>
      <c r="AS7" s="129" t="s">
        <v>52</v>
      </c>
      <c r="AT7" s="129" t="s">
        <v>53</v>
      </c>
      <c r="AU7" s="129" t="s">
        <v>54</v>
      </c>
      <c r="AV7" s="27" t="s">
        <v>55</v>
      </c>
      <c r="AW7" s="27" t="s">
        <v>56</v>
      </c>
      <c r="AX7" s="27" t="s">
        <v>57</v>
      </c>
      <c r="AY7" s="27" t="s">
        <v>58</v>
      </c>
      <c r="AZ7" s="27" t="s">
        <v>59</v>
      </c>
      <c r="BA7" s="27" t="s">
        <v>60</v>
      </c>
      <c r="BB7" s="27" t="s">
        <v>61</v>
      </c>
      <c r="BC7" s="27" t="s">
        <v>62</v>
      </c>
      <c r="BD7" s="27" t="s">
        <v>63</v>
      </c>
      <c r="BE7" s="301"/>
      <c r="BG7" s="340"/>
    </row>
    <row r="8" spans="1:59" ht="13.5" thickBot="1">
      <c r="A8" s="464"/>
      <c r="B8" s="464"/>
      <c r="C8" s="464"/>
      <c r="D8" s="464"/>
      <c r="E8" s="2"/>
      <c r="F8" s="609" t="s">
        <v>64</v>
      </c>
      <c r="G8" s="610"/>
      <c r="H8" s="610"/>
      <c r="I8" s="610"/>
      <c r="J8" s="610"/>
      <c r="K8" s="610"/>
      <c r="L8" s="610"/>
      <c r="M8" s="610"/>
      <c r="N8" s="610"/>
      <c r="O8" s="610"/>
      <c r="P8" s="610"/>
      <c r="Q8" s="610"/>
      <c r="R8" s="610"/>
      <c r="S8" s="610"/>
      <c r="T8" s="610"/>
      <c r="U8" s="610"/>
      <c r="V8" s="610"/>
      <c r="W8" s="610"/>
      <c r="X8" s="610"/>
      <c r="Y8" s="610"/>
      <c r="Z8" s="610"/>
      <c r="AA8" s="610"/>
      <c r="AB8" s="610"/>
      <c r="AC8" s="610"/>
      <c r="AD8" s="610"/>
      <c r="AE8" s="610"/>
      <c r="AF8" s="610"/>
      <c r="AG8" s="610"/>
      <c r="AH8" s="610"/>
      <c r="AI8" s="610"/>
      <c r="AJ8" s="610"/>
      <c r="AK8" s="610"/>
      <c r="AL8" s="610"/>
      <c r="AM8" s="610"/>
      <c r="AN8" s="610"/>
      <c r="AO8" s="610"/>
      <c r="AP8" s="610"/>
      <c r="AQ8" s="610"/>
      <c r="AR8" s="610"/>
      <c r="AS8" s="610"/>
      <c r="AT8" s="610"/>
      <c r="AU8" s="610"/>
      <c r="AV8" s="610"/>
      <c r="AW8" s="610"/>
      <c r="AX8" s="610"/>
      <c r="AY8" s="610"/>
      <c r="AZ8" s="610"/>
      <c r="BA8" s="610"/>
      <c r="BB8" s="610"/>
      <c r="BC8" s="610"/>
      <c r="BD8" s="610"/>
      <c r="BE8" s="301"/>
      <c r="BG8" s="340"/>
    </row>
    <row r="9" spans="1:59" ht="13.5" thickBot="1">
      <c r="A9" s="465"/>
      <c r="B9" s="465"/>
      <c r="C9" s="465"/>
      <c r="D9" s="465"/>
      <c r="E9" s="611">
        <v>1</v>
      </c>
      <c r="F9" s="611">
        <v>2</v>
      </c>
      <c r="G9" s="611">
        <v>3</v>
      </c>
      <c r="H9" s="612">
        <v>4</v>
      </c>
      <c r="I9" s="612">
        <v>5</v>
      </c>
      <c r="J9" s="612">
        <v>6</v>
      </c>
      <c r="K9" s="612">
        <v>7</v>
      </c>
      <c r="L9" s="613">
        <v>8</v>
      </c>
      <c r="M9" s="613">
        <v>9</v>
      </c>
      <c r="N9" s="613">
        <v>10</v>
      </c>
      <c r="O9" s="613">
        <v>11</v>
      </c>
      <c r="P9" s="613">
        <v>12</v>
      </c>
      <c r="Q9" s="613">
        <v>13</v>
      </c>
      <c r="R9" s="613">
        <v>14</v>
      </c>
      <c r="S9" s="613">
        <v>15</v>
      </c>
      <c r="T9" s="613">
        <v>16</v>
      </c>
      <c r="U9" s="614">
        <v>17</v>
      </c>
      <c r="V9" s="614">
        <v>18</v>
      </c>
      <c r="W9" s="614">
        <v>19</v>
      </c>
      <c r="X9" s="613">
        <v>20</v>
      </c>
      <c r="Y9" s="613">
        <v>21</v>
      </c>
      <c r="Z9" s="613">
        <v>22</v>
      </c>
      <c r="AA9" s="613">
        <v>23</v>
      </c>
      <c r="AB9" s="613">
        <v>24</v>
      </c>
      <c r="AC9" s="613">
        <v>25</v>
      </c>
      <c r="AD9" s="613">
        <v>26</v>
      </c>
      <c r="AE9" s="613">
        <v>27</v>
      </c>
      <c r="AF9" s="613">
        <v>28</v>
      </c>
      <c r="AG9" s="613">
        <v>29</v>
      </c>
      <c r="AH9" s="612">
        <v>30</v>
      </c>
      <c r="AI9" s="612">
        <v>31</v>
      </c>
      <c r="AJ9" s="612">
        <v>32</v>
      </c>
      <c r="AK9" s="612">
        <v>33</v>
      </c>
      <c r="AL9" s="613">
        <v>34</v>
      </c>
      <c r="AM9" s="612">
        <v>35</v>
      </c>
      <c r="AN9" s="612">
        <v>36</v>
      </c>
      <c r="AO9" s="612">
        <v>37</v>
      </c>
      <c r="AP9" s="612">
        <v>0.38</v>
      </c>
      <c r="AQ9" s="612">
        <v>39</v>
      </c>
      <c r="AR9" s="615">
        <v>40</v>
      </c>
      <c r="AS9" s="615">
        <v>41</v>
      </c>
      <c r="AT9" s="615">
        <v>42</v>
      </c>
      <c r="AU9" s="615">
        <v>43</v>
      </c>
      <c r="AV9" s="612">
        <v>44</v>
      </c>
      <c r="AW9" s="612">
        <v>45</v>
      </c>
      <c r="AX9" s="612">
        <v>46</v>
      </c>
      <c r="AY9" s="612">
        <v>47</v>
      </c>
      <c r="AZ9" s="612">
        <v>48</v>
      </c>
      <c r="BA9" s="612">
        <v>49</v>
      </c>
      <c r="BB9" s="612">
        <v>50</v>
      </c>
      <c r="BC9" s="612">
        <v>51</v>
      </c>
      <c r="BD9" s="612">
        <v>52</v>
      </c>
      <c r="BE9" s="301"/>
      <c r="BG9" s="340"/>
    </row>
    <row r="10" spans="1:59" ht="21.75" thickBot="1">
      <c r="A10" s="616" t="s">
        <v>150</v>
      </c>
      <c r="B10" s="617" t="s">
        <v>65</v>
      </c>
      <c r="C10" s="618" t="s">
        <v>66</v>
      </c>
      <c r="D10" s="302" t="s">
        <v>67</v>
      </c>
      <c r="E10" s="303">
        <f>E12</f>
        <v>15</v>
      </c>
      <c r="F10" s="303">
        <f aca="true" t="shared" si="0" ref="F10:AS10">F12</f>
        <v>13</v>
      </c>
      <c r="G10" s="303">
        <f t="shared" si="0"/>
        <v>14</v>
      </c>
      <c r="H10" s="303">
        <f t="shared" si="0"/>
        <v>14</v>
      </c>
      <c r="I10" s="303">
        <f t="shared" si="0"/>
        <v>14</v>
      </c>
      <c r="J10" s="303">
        <f t="shared" si="0"/>
        <v>14</v>
      </c>
      <c r="K10" s="303">
        <f t="shared" si="0"/>
        <v>14</v>
      </c>
      <c r="L10" s="303">
        <f t="shared" si="0"/>
        <v>15</v>
      </c>
      <c r="M10" s="303">
        <f t="shared" si="0"/>
        <v>15</v>
      </c>
      <c r="N10" s="303">
        <f t="shared" si="0"/>
        <v>15</v>
      </c>
      <c r="O10" s="303">
        <f t="shared" si="0"/>
        <v>15</v>
      </c>
      <c r="P10" s="303">
        <f t="shared" si="0"/>
        <v>13</v>
      </c>
      <c r="Q10" s="303">
        <f t="shared" si="0"/>
        <v>15</v>
      </c>
      <c r="R10" s="303">
        <f t="shared" si="0"/>
        <v>14</v>
      </c>
      <c r="S10" s="303">
        <f t="shared" si="0"/>
        <v>14</v>
      </c>
      <c r="T10" s="303">
        <f t="shared" si="0"/>
        <v>14</v>
      </c>
      <c r="U10" s="303">
        <f t="shared" si="0"/>
        <v>14</v>
      </c>
      <c r="V10" s="303">
        <f t="shared" si="0"/>
        <v>0</v>
      </c>
      <c r="W10" s="303">
        <f t="shared" si="0"/>
        <v>0</v>
      </c>
      <c r="X10" s="303">
        <f t="shared" si="0"/>
        <v>24</v>
      </c>
      <c r="Y10" s="303">
        <f t="shared" si="0"/>
        <v>24</v>
      </c>
      <c r="Z10" s="303">
        <f t="shared" si="0"/>
        <v>23</v>
      </c>
      <c r="AA10" s="303">
        <f t="shared" si="0"/>
        <v>24</v>
      </c>
      <c r="AB10" s="303">
        <f t="shared" si="0"/>
        <v>23</v>
      </c>
      <c r="AC10" s="303">
        <f t="shared" si="0"/>
        <v>24</v>
      </c>
      <c r="AD10" s="303">
        <f t="shared" si="0"/>
        <v>23</v>
      </c>
      <c r="AE10" s="303">
        <f t="shared" si="0"/>
        <v>24</v>
      </c>
      <c r="AF10" s="303">
        <f t="shared" si="0"/>
        <v>23</v>
      </c>
      <c r="AG10" s="303">
        <f t="shared" si="0"/>
        <v>24</v>
      </c>
      <c r="AH10" s="303">
        <f t="shared" si="0"/>
        <v>24</v>
      </c>
      <c r="AI10" s="303">
        <f t="shared" si="0"/>
        <v>24</v>
      </c>
      <c r="AJ10" s="303">
        <f t="shared" si="0"/>
        <v>22</v>
      </c>
      <c r="AK10" s="303">
        <f t="shared" si="0"/>
        <v>26</v>
      </c>
      <c r="AL10" s="303">
        <f t="shared" si="0"/>
        <v>23</v>
      </c>
      <c r="AM10" s="303">
        <f t="shared" si="0"/>
        <v>24</v>
      </c>
      <c r="AN10" s="303">
        <f t="shared" si="0"/>
        <v>22</v>
      </c>
      <c r="AO10" s="303">
        <f t="shared" si="0"/>
        <v>24</v>
      </c>
      <c r="AP10" s="303">
        <f t="shared" si="0"/>
        <v>23</v>
      </c>
      <c r="AQ10" s="303">
        <f t="shared" si="0"/>
        <v>23</v>
      </c>
      <c r="AR10" s="303">
        <f t="shared" si="0"/>
        <v>23</v>
      </c>
      <c r="AS10" s="303">
        <f t="shared" si="0"/>
        <v>22</v>
      </c>
      <c r="AT10" s="619">
        <f>AT12</f>
        <v>72</v>
      </c>
      <c r="AU10" s="619"/>
      <c r="AV10" s="303"/>
      <c r="AW10" s="303"/>
      <c r="AX10" s="303"/>
      <c r="AY10" s="303"/>
      <c r="AZ10" s="303"/>
      <c r="BA10" s="303"/>
      <c r="BB10" s="303"/>
      <c r="BC10" s="303"/>
      <c r="BD10" s="303"/>
      <c r="BE10" s="303">
        <f>BE12+BE34+BE42</f>
        <v>1404</v>
      </c>
      <c r="BG10" s="340"/>
    </row>
    <row r="11" spans="1:59" ht="13.5" thickBot="1">
      <c r="A11" s="620"/>
      <c r="B11" s="621"/>
      <c r="C11" s="622"/>
      <c r="D11" s="307" t="s">
        <v>282</v>
      </c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103"/>
      <c r="V11" s="39" t="s">
        <v>151</v>
      </c>
      <c r="W11" s="39" t="s">
        <v>151</v>
      </c>
      <c r="X11" s="303"/>
      <c r="Y11" s="303"/>
      <c r="Z11" s="303"/>
      <c r="AA11" s="303"/>
      <c r="AB11" s="303"/>
      <c r="AC11" s="303"/>
      <c r="AD11" s="303"/>
      <c r="AE11" s="303"/>
      <c r="AF11" s="303"/>
      <c r="AG11" s="303"/>
      <c r="AH11" s="303"/>
      <c r="AI11" s="303"/>
      <c r="AJ11" s="303"/>
      <c r="AK11" s="303"/>
      <c r="AL11" s="303"/>
      <c r="AM11" s="303"/>
      <c r="AN11" s="303"/>
      <c r="AO11" s="303"/>
      <c r="AP11" s="303"/>
      <c r="AQ11" s="303"/>
      <c r="AR11" s="619"/>
      <c r="AS11" s="619"/>
      <c r="AT11" s="619"/>
      <c r="AU11" s="619"/>
      <c r="AV11" s="303"/>
      <c r="AW11" s="303"/>
      <c r="AX11" s="303"/>
      <c r="AY11" s="303"/>
      <c r="AZ11" s="303"/>
      <c r="BA11" s="303"/>
      <c r="BB11" s="303"/>
      <c r="BC11" s="303"/>
      <c r="BD11" s="303"/>
      <c r="BE11" s="303"/>
      <c r="BG11" s="340"/>
    </row>
    <row r="12" spans="1:59" ht="21">
      <c r="A12" s="620"/>
      <c r="B12" s="623" t="s">
        <v>83</v>
      </c>
      <c r="C12" s="624" t="s">
        <v>281</v>
      </c>
      <c r="D12" s="304" t="s">
        <v>67</v>
      </c>
      <c r="E12" s="305">
        <f>E14+E16+E18+E20+E22+E24+E26</f>
        <v>15</v>
      </c>
      <c r="F12" s="305">
        <f aca="true" t="shared" si="1" ref="F12:U12">F14+F16+F18+F20+F22+F24+F26</f>
        <v>13</v>
      </c>
      <c r="G12" s="305">
        <f t="shared" si="1"/>
        <v>14</v>
      </c>
      <c r="H12" s="305">
        <f t="shared" si="1"/>
        <v>14</v>
      </c>
      <c r="I12" s="305">
        <f t="shared" si="1"/>
        <v>14</v>
      </c>
      <c r="J12" s="305">
        <f t="shared" si="1"/>
        <v>14</v>
      </c>
      <c r="K12" s="305">
        <f t="shared" si="1"/>
        <v>14</v>
      </c>
      <c r="L12" s="305">
        <f t="shared" si="1"/>
        <v>15</v>
      </c>
      <c r="M12" s="305">
        <f t="shared" si="1"/>
        <v>15</v>
      </c>
      <c r="N12" s="305">
        <f t="shared" si="1"/>
        <v>15</v>
      </c>
      <c r="O12" s="305">
        <f t="shared" si="1"/>
        <v>15</v>
      </c>
      <c r="P12" s="305">
        <f t="shared" si="1"/>
        <v>13</v>
      </c>
      <c r="Q12" s="305">
        <f t="shared" si="1"/>
        <v>15</v>
      </c>
      <c r="R12" s="305">
        <f t="shared" si="1"/>
        <v>14</v>
      </c>
      <c r="S12" s="305">
        <f t="shared" si="1"/>
        <v>14</v>
      </c>
      <c r="T12" s="305">
        <f t="shared" si="1"/>
        <v>14</v>
      </c>
      <c r="U12" s="305">
        <f t="shared" si="1"/>
        <v>14</v>
      </c>
      <c r="V12" s="305"/>
      <c r="W12" s="305"/>
      <c r="X12" s="305">
        <f>X14+X16+X18+X20+X22+X24+X26+X28+X30+X32</f>
        <v>24</v>
      </c>
      <c r="Y12" s="305">
        <f aca="true" t="shared" si="2" ref="Y12:AS12">Y14+Y16+Y18+Y20+Y22+Y24+Y26+Y28+Y30+Y32</f>
        <v>24</v>
      </c>
      <c r="Z12" s="305">
        <f t="shared" si="2"/>
        <v>23</v>
      </c>
      <c r="AA12" s="305">
        <f t="shared" si="2"/>
        <v>24</v>
      </c>
      <c r="AB12" s="305">
        <f t="shared" si="2"/>
        <v>23</v>
      </c>
      <c r="AC12" s="305">
        <f t="shared" si="2"/>
        <v>24</v>
      </c>
      <c r="AD12" s="305">
        <f t="shared" si="2"/>
        <v>23</v>
      </c>
      <c r="AE12" s="305">
        <f t="shared" si="2"/>
        <v>24</v>
      </c>
      <c r="AF12" s="305">
        <f t="shared" si="2"/>
        <v>23</v>
      </c>
      <c r="AG12" s="305">
        <f t="shared" si="2"/>
        <v>24</v>
      </c>
      <c r="AH12" s="305">
        <f t="shared" si="2"/>
        <v>24</v>
      </c>
      <c r="AI12" s="305">
        <f t="shared" si="2"/>
        <v>24</v>
      </c>
      <c r="AJ12" s="305">
        <f t="shared" si="2"/>
        <v>22</v>
      </c>
      <c r="AK12" s="305">
        <f t="shared" si="2"/>
        <v>26</v>
      </c>
      <c r="AL12" s="305">
        <f t="shared" si="2"/>
        <v>23</v>
      </c>
      <c r="AM12" s="305">
        <f t="shared" si="2"/>
        <v>24</v>
      </c>
      <c r="AN12" s="305">
        <f t="shared" si="2"/>
        <v>22</v>
      </c>
      <c r="AO12" s="305">
        <f t="shared" si="2"/>
        <v>24</v>
      </c>
      <c r="AP12" s="305">
        <f t="shared" si="2"/>
        <v>23</v>
      </c>
      <c r="AQ12" s="305">
        <f t="shared" si="2"/>
        <v>23</v>
      </c>
      <c r="AR12" s="305">
        <f t="shared" si="2"/>
        <v>23</v>
      </c>
      <c r="AS12" s="305">
        <f t="shared" si="2"/>
        <v>22</v>
      </c>
      <c r="AT12" s="309">
        <f>AT13+AT35+AT43+U25</f>
        <v>72</v>
      </c>
      <c r="AU12" s="305" t="e">
        <f>AU14+AU16+AU18+AU20+AU22+AU24+AU26</f>
        <v>#VALUE!</v>
      </c>
      <c r="AV12" s="625"/>
      <c r="AW12" s="625"/>
      <c r="AX12" s="625"/>
      <c r="AY12" s="625"/>
      <c r="AZ12" s="625"/>
      <c r="BA12" s="625"/>
      <c r="BB12" s="625"/>
      <c r="BC12" s="626"/>
      <c r="BD12" s="627"/>
      <c r="BE12" s="628">
        <f>SUM(E12:U12,X12:AS12)</f>
        <v>758</v>
      </c>
      <c r="BG12" s="340"/>
    </row>
    <row r="13" spans="1:59" ht="13.5" thickBot="1">
      <c r="A13" s="620"/>
      <c r="B13" s="629"/>
      <c r="C13" s="630"/>
      <c r="D13" s="307" t="s">
        <v>282</v>
      </c>
      <c r="E13" s="631"/>
      <c r="F13" s="631"/>
      <c r="G13" s="631"/>
      <c r="H13" s="631"/>
      <c r="I13" s="631"/>
      <c r="J13" s="631"/>
      <c r="K13" s="631"/>
      <c r="L13" s="631"/>
      <c r="M13" s="631"/>
      <c r="N13" s="631"/>
      <c r="O13" s="631"/>
      <c r="P13" s="631"/>
      <c r="Q13" s="631"/>
      <c r="R13" s="631"/>
      <c r="S13" s="631"/>
      <c r="T13" s="631"/>
      <c r="U13" s="631"/>
      <c r="V13" s="631">
        <f>SUM(V14:V33)</f>
        <v>0</v>
      </c>
      <c r="W13" s="631">
        <f>SUM(W14:W33)</f>
        <v>0</v>
      </c>
      <c r="X13" s="631"/>
      <c r="Y13" s="631"/>
      <c r="Z13" s="631"/>
      <c r="AA13" s="631"/>
      <c r="AB13" s="631"/>
      <c r="AC13" s="631"/>
      <c r="AD13" s="631"/>
      <c r="AE13" s="631"/>
      <c r="AF13" s="631"/>
      <c r="AG13" s="631"/>
      <c r="AH13" s="631"/>
      <c r="AI13" s="631"/>
      <c r="AJ13" s="631"/>
      <c r="AK13" s="631"/>
      <c r="AL13" s="631"/>
      <c r="AM13" s="631"/>
      <c r="AN13" s="631"/>
      <c r="AO13" s="631"/>
      <c r="AP13" s="631"/>
      <c r="AQ13" s="631"/>
      <c r="AR13" s="631"/>
      <c r="AS13" s="631"/>
      <c r="AT13" s="632">
        <f>AT15+AT21+AT27+AT17+AT19+AT23+AT29+AT31+AT33</f>
        <v>40</v>
      </c>
      <c r="AU13" s="631">
        <f>SUM(AU14:AU33)</f>
        <v>0</v>
      </c>
      <c r="AV13" s="633"/>
      <c r="AW13" s="633"/>
      <c r="AX13" s="633"/>
      <c r="AY13" s="633"/>
      <c r="AZ13" s="633"/>
      <c r="BA13" s="633"/>
      <c r="BB13" s="633"/>
      <c r="BC13" s="633"/>
      <c r="BD13" s="634"/>
      <c r="BE13" s="635">
        <f>AT13</f>
        <v>40</v>
      </c>
      <c r="BG13" s="340"/>
    </row>
    <row r="14" spans="1:59" ht="15">
      <c r="A14" s="620"/>
      <c r="B14" s="636" t="s">
        <v>85</v>
      </c>
      <c r="C14" s="637" t="s">
        <v>86</v>
      </c>
      <c r="D14" s="306" t="s">
        <v>67</v>
      </c>
      <c r="E14" s="638">
        <v>4</v>
      </c>
      <c r="F14" s="638">
        <v>4</v>
      </c>
      <c r="G14" s="638">
        <v>4</v>
      </c>
      <c r="H14" s="638">
        <v>4</v>
      </c>
      <c r="I14" s="638">
        <v>4</v>
      </c>
      <c r="J14" s="638">
        <v>4</v>
      </c>
      <c r="K14" s="638">
        <v>4</v>
      </c>
      <c r="L14" s="638">
        <v>4</v>
      </c>
      <c r="M14" s="638">
        <v>4</v>
      </c>
      <c r="N14" s="638">
        <v>4</v>
      </c>
      <c r="O14" s="638">
        <v>4</v>
      </c>
      <c r="P14" s="638">
        <v>4</v>
      </c>
      <c r="Q14" s="638">
        <v>4</v>
      </c>
      <c r="R14" s="638">
        <v>3</v>
      </c>
      <c r="S14" s="638">
        <v>3</v>
      </c>
      <c r="T14" s="638">
        <v>3</v>
      </c>
      <c r="U14" s="639">
        <v>3</v>
      </c>
      <c r="V14" s="39" t="s">
        <v>151</v>
      </c>
      <c r="W14" s="39" t="s">
        <v>151</v>
      </c>
      <c r="X14" s="640">
        <v>2</v>
      </c>
      <c r="Y14" s="640">
        <v>1</v>
      </c>
      <c r="Z14" s="640">
        <v>2</v>
      </c>
      <c r="AA14" s="640">
        <v>1</v>
      </c>
      <c r="AB14" s="640">
        <v>2</v>
      </c>
      <c r="AC14" s="640">
        <v>1</v>
      </c>
      <c r="AD14" s="640">
        <v>2</v>
      </c>
      <c r="AE14" s="640">
        <v>1</v>
      </c>
      <c r="AF14" s="640">
        <v>2</v>
      </c>
      <c r="AG14" s="640">
        <v>1</v>
      </c>
      <c r="AH14" s="640">
        <v>2</v>
      </c>
      <c r="AI14" s="640">
        <v>1</v>
      </c>
      <c r="AJ14" s="640">
        <v>2</v>
      </c>
      <c r="AK14" s="640">
        <v>2</v>
      </c>
      <c r="AL14" s="640">
        <v>2</v>
      </c>
      <c r="AM14" s="640">
        <v>2</v>
      </c>
      <c r="AN14" s="640">
        <v>2</v>
      </c>
      <c r="AO14" s="640">
        <v>2</v>
      </c>
      <c r="AP14" s="640">
        <v>2</v>
      </c>
      <c r="AQ14" s="640">
        <v>2</v>
      </c>
      <c r="AR14" s="641">
        <v>2</v>
      </c>
      <c r="AS14" s="641">
        <v>2</v>
      </c>
      <c r="AT14" s="13" t="s">
        <v>152</v>
      </c>
      <c r="AU14" s="13" t="s">
        <v>152</v>
      </c>
      <c r="AV14" s="9" t="s">
        <v>151</v>
      </c>
      <c r="AW14" s="9" t="s">
        <v>151</v>
      </c>
      <c r="AX14" s="9" t="s">
        <v>151</v>
      </c>
      <c r="AY14" s="9" t="s">
        <v>151</v>
      </c>
      <c r="AZ14" s="9" t="s">
        <v>151</v>
      </c>
      <c r="BA14" s="9" t="s">
        <v>151</v>
      </c>
      <c r="BB14" s="9" t="s">
        <v>151</v>
      </c>
      <c r="BC14" s="9" t="s">
        <v>151</v>
      </c>
      <c r="BD14" s="642" t="s">
        <v>151</v>
      </c>
      <c r="BE14" s="643">
        <f>SUM(E14:U14,X14:AU14)</f>
        <v>102</v>
      </c>
      <c r="BG14" s="300"/>
    </row>
    <row r="15" spans="1:57" ht="12.75">
      <c r="A15" s="620"/>
      <c r="B15" s="644"/>
      <c r="C15" s="645"/>
      <c r="D15" s="307" t="s">
        <v>282</v>
      </c>
      <c r="E15" s="646"/>
      <c r="F15" s="646"/>
      <c r="G15" s="646"/>
      <c r="H15" s="646"/>
      <c r="I15" s="646"/>
      <c r="J15" s="646"/>
      <c r="K15" s="646"/>
      <c r="L15" s="646"/>
      <c r="M15" s="646"/>
      <c r="N15" s="646"/>
      <c r="O15" s="646"/>
      <c r="P15" s="646"/>
      <c r="Q15" s="646"/>
      <c r="R15" s="646"/>
      <c r="S15" s="646"/>
      <c r="T15" s="647"/>
      <c r="U15" s="648"/>
      <c r="V15" s="39" t="s">
        <v>151</v>
      </c>
      <c r="W15" s="39" t="s">
        <v>151</v>
      </c>
      <c r="X15" s="649"/>
      <c r="Y15" s="649"/>
      <c r="Z15" s="649"/>
      <c r="AA15" s="649"/>
      <c r="AB15" s="649"/>
      <c r="AC15" s="649"/>
      <c r="AD15" s="649"/>
      <c r="AE15" s="649"/>
      <c r="AF15" s="649"/>
      <c r="AG15" s="649"/>
      <c r="AH15" s="649"/>
      <c r="AI15" s="649"/>
      <c r="AJ15" s="649"/>
      <c r="AK15" s="649"/>
      <c r="AL15" s="649"/>
      <c r="AM15" s="649"/>
      <c r="AN15" s="649"/>
      <c r="AO15" s="649"/>
      <c r="AP15" s="649"/>
      <c r="AQ15" s="649"/>
      <c r="AR15" s="649"/>
      <c r="AS15" s="649"/>
      <c r="AT15" s="650">
        <v>12</v>
      </c>
      <c r="AU15" s="13" t="s">
        <v>152</v>
      </c>
      <c r="AV15" s="9" t="s">
        <v>151</v>
      </c>
      <c r="AW15" s="39" t="s">
        <v>151</v>
      </c>
      <c r="AX15" s="39" t="s">
        <v>151</v>
      </c>
      <c r="AY15" s="39" t="s">
        <v>151</v>
      </c>
      <c r="AZ15" s="39" t="s">
        <v>151</v>
      </c>
      <c r="BA15" s="39" t="s">
        <v>151</v>
      </c>
      <c r="BB15" s="39" t="s">
        <v>151</v>
      </c>
      <c r="BC15" s="39" t="s">
        <v>151</v>
      </c>
      <c r="BD15" s="39" t="s">
        <v>151</v>
      </c>
      <c r="BE15" s="643">
        <f aca="true" t="shared" si="3" ref="BE15:BE45">SUM(E15:U15,X15:AU15)</f>
        <v>12</v>
      </c>
    </row>
    <row r="16" spans="1:59" ht="15">
      <c r="A16" s="620"/>
      <c r="B16" s="651" t="s">
        <v>87</v>
      </c>
      <c r="C16" s="652" t="s">
        <v>88</v>
      </c>
      <c r="D16" s="306" t="s">
        <v>67</v>
      </c>
      <c r="E16" s="638">
        <v>3</v>
      </c>
      <c r="F16" s="638">
        <v>2</v>
      </c>
      <c r="G16" s="638">
        <v>3</v>
      </c>
      <c r="H16" s="638">
        <v>2</v>
      </c>
      <c r="I16" s="638">
        <v>3</v>
      </c>
      <c r="J16" s="638">
        <v>2</v>
      </c>
      <c r="K16" s="638">
        <v>3</v>
      </c>
      <c r="L16" s="638">
        <v>3</v>
      </c>
      <c r="M16" s="638">
        <v>3</v>
      </c>
      <c r="N16" s="638">
        <v>3</v>
      </c>
      <c r="O16" s="638">
        <v>3</v>
      </c>
      <c r="P16" s="638">
        <v>3</v>
      </c>
      <c r="Q16" s="638">
        <v>3</v>
      </c>
      <c r="R16" s="638">
        <v>3</v>
      </c>
      <c r="S16" s="638">
        <v>3</v>
      </c>
      <c r="T16" s="638">
        <v>3</v>
      </c>
      <c r="U16" s="639">
        <v>3</v>
      </c>
      <c r="V16" s="39" t="s">
        <v>151</v>
      </c>
      <c r="W16" s="39" t="s">
        <v>151</v>
      </c>
      <c r="X16" s="640">
        <v>2</v>
      </c>
      <c r="Y16" s="640">
        <v>2</v>
      </c>
      <c r="Z16" s="640">
        <v>1</v>
      </c>
      <c r="AA16" s="640">
        <v>3</v>
      </c>
      <c r="AB16" s="640">
        <v>2</v>
      </c>
      <c r="AC16" s="640">
        <v>2</v>
      </c>
      <c r="AD16" s="640">
        <v>3</v>
      </c>
      <c r="AE16" s="640">
        <v>3</v>
      </c>
      <c r="AF16" s="640">
        <v>3</v>
      </c>
      <c r="AG16" s="640">
        <v>3</v>
      </c>
      <c r="AH16" s="640">
        <v>3</v>
      </c>
      <c r="AI16" s="640">
        <v>3</v>
      </c>
      <c r="AJ16" s="640">
        <v>3</v>
      </c>
      <c r="AK16" s="640">
        <v>3</v>
      </c>
      <c r="AL16" s="640">
        <v>3</v>
      </c>
      <c r="AM16" s="640">
        <v>3</v>
      </c>
      <c r="AN16" s="640">
        <v>3</v>
      </c>
      <c r="AO16" s="640">
        <v>3</v>
      </c>
      <c r="AP16" s="640">
        <v>3</v>
      </c>
      <c r="AQ16" s="640">
        <v>3</v>
      </c>
      <c r="AR16" s="641">
        <v>3</v>
      </c>
      <c r="AS16" s="641">
        <v>1</v>
      </c>
      <c r="AT16" s="650" t="s">
        <v>152</v>
      </c>
      <c r="AU16" s="13" t="s">
        <v>152</v>
      </c>
      <c r="AV16" s="9" t="s">
        <v>151</v>
      </c>
      <c r="AW16" s="39" t="s">
        <v>151</v>
      </c>
      <c r="AX16" s="39" t="s">
        <v>151</v>
      </c>
      <c r="AY16" s="39" t="s">
        <v>151</v>
      </c>
      <c r="AZ16" s="39" t="s">
        <v>151</v>
      </c>
      <c r="BA16" s="39" t="s">
        <v>151</v>
      </c>
      <c r="BB16" s="39" t="s">
        <v>151</v>
      </c>
      <c r="BC16" s="39" t="s">
        <v>151</v>
      </c>
      <c r="BD16" s="39" t="s">
        <v>151</v>
      </c>
      <c r="BE16" s="643">
        <f t="shared" si="3"/>
        <v>106</v>
      </c>
      <c r="BG16" s="300"/>
    </row>
    <row r="17" spans="1:57" ht="17.25" customHeight="1">
      <c r="A17" s="620"/>
      <c r="B17" s="644"/>
      <c r="C17" s="645"/>
      <c r="D17" s="307" t="s">
        <v>282</v>
      </c>
      <c r="E17" s="646"/>
      <c r="F17" s="646"/>
      <c r="G17" s="646"/>
      <c r="H17" s="646"/>
      <c r="I17" s="646"/>
      <c r="J17" s="646"/>
      <c r="K17" s="646"/>
      <c r="L17" s="646"/>
      <c r="M17" s="646"/>
      <c r="N17" s="646"/>
      <c r="O17" s="646"/>
      <c r="P17" s="646"/>
      <c r="Q17" s="646"/>
      <c r="R17" s="646"/>
      <c r="S17" s="646"/>
      <c r="T17" s="646"/>
      <c r="U17" s="646"/>
      <c r="V17" s="39" t="s">
        <v>151</v>
      </c>
      <c r="W17" s="39" t="s">
        <v>151</v>
      </c>
      <c r="X17" s="649"/>
      <c r="Y17" s="649"/>
      <c r="Z17" s="649"/>
      <c r="AA17" s="649"/>
      <c r="AB17" s="649"/>
      <c r="AC17" s="649"/>
      <c r="AD17" s="649"/>
      <c r="AE17" s="649"/>
      <c r="AF17" s="649"/>
      <c r="AG17" s="649"/>
      <c r="AH17" s="649"/>
      <c r="AI17" s="649"/>
      <c r="AJ17" s="649"/>
      <c r="AK17" s="649"/>
      <c r="AL17" s="649"/>
      <c r="AM17" s="649"/>
      <c r="AN17" s="649"/>
      <c r="AO17" s="649"/>
      <c r="AP17" s="649"/>
      <c r="AQ17" s="649"/>
      <c r="AR17" s="649"/>
      <c r="AS17" s="649"/>
      <c r="AT17" s="650">
        <v>2</v>
      </c>
      <c r="AU17" s="13" t="s">
        <v>152</v>
      </c>
      <c r="AV17" s="9" t="s">
        <v>151</v>
      </c>
      <c r="AW17" s="39" t="s">
        <v>151</v>
      </c>
      <c r="AX17" s="39" t="s">
        <v>151</v>
      </c>
      <c r="AY17" s="39" t="s">
        <v>151</v>
      </c>
      <c r="AZ17" s="39" t="s">
        <v>151</v>
      </c>
      <c r="BA17" s="39" t="s">
        <v>151</v>
      </c>
      <c r="BB17" s="39" t="s">
        <v>151</v>
      </c>
      <c r="BC17" s="39" t="s">
        <v>151</v>
      </c>
      <c r="BD17" s="39" t="s">
        <v>151</v>
      </c>
      <c r="BE17" s="643">
        <f t="shared" si="3"/>
        <v>2</v>
      </c>
    </row>
    <row r="18" spans="1:59" ht="18.75" customHeight="1">
      <c r="A18" s="620"/>
      <c r="B18" s="651" t="s">
        <v>89</v>
      </c>
      <c r="C18" s="652" t="s">
        <v>90</v>
      </c>
      <c r="D18" s="306" t="s">
        <v>67</v>
      </c>
      <c r="E18" s="638">
        <v>2</v>
      </c>
      <c r="F18" s="638">
        <v>1</v>
      </c>
      <c r="G18" s="638">
        <v>2</v>
      </c>
      <c r="H18" s="638">
        <v>1</v>
      </c>
      <c r="I18" s="638">
        <v>2</v>
      </c>
      <c r="J18" s="638">
        <v>2</v>
      </c>
      <c r="K18" s="638">
        <v>2</v>
      </c>
      <c r="L18" s="638">
        <v>2</v>
      </c>
      <c r="M18" s="638">
        <v>2</v>
      </c>
      <c r="N18" s="638">
        <v>2</v>
      </c>
      <c r="O18" s="638">
        <v>2</v>
      </c>
      <c r="P18" s="638">
        <v>2</v>
      </c>
      <c r="Q18" s="638">
        <v>2</v>
      </c>
      <c r="R18" s="638">
        <v>2</v>
      </c>
      <c r="S18" s="638">
        <v>2</v>
      </c>
      <c r="T18" s="638">
        <v>2</v>
      </c>
      <c r="U18" s="639">
        <v>2</v>
      </c>
      <c r="V18" s="39" t="s">
        <v>151</v>
      </c>
      <c r="W18" s="39" t="s">
        <v>151</v>
      </c>
      <c r="X18" s="640">
        <v>2</v>
      </c>
      <c r="Y18" s="640">
        <v>2</v>
      </c>
      <c r="Z18" s="640">
        <v>2</v>
      </c>
      <c r="AA18" s="640">
        <v>2</v>
      </c>
      <c r="AB18" s="640">
        <v>2</v>
      </c>
      <c r="AC18" s="640">
        <v>2</v>
      </c>
      <c r="AD18" s="640">
        <v>2</v>
      </c>
      <c r="AE18" s="640">
        <v>3</v>
      </c>
      <c r="AF18" s="640">
        <v>2</v>
      </c>
      <c r="AG18" s="640">
        <v>2</v>
      </c>
      <c r="AH18" s="640">
        <v>2</v>
      </c>
      <c r="AI18" s="640">
        <v>2</v>
      </c>
      <c r="AJ18" s="640">
        <v>2</v>
      </c>
      <c r="AK18" s="640">
        <v>3</v>
      </c>
      <c r="AL18" s="640">
        <v>2</v>
      </c>
      <c r="AM18" s="640">
        <v>2</v>
      </c>
      <c r="AN18" s="640">
        <v>2</v>
      </c>
      <c r="AO18" s="640">
        <v>2</v>
      </c>
      <c r="AP18" s="640">
        <v>2</v>
      </c>
      <c r="AQ18" s="640">
        <v>2</v>
      </c>
      <c r="AR18" s="641">
        <v>2</v>
      </c>
      <c r="AS18" s="641"/>
      <c r="AT18" s="650" t="s">
        <v>152</v>
      </c>
      <c r="AU18" s="13" t="s">
        <v>152</v>
      </c>
      <c r="AV18" s="9" t="s">
        <v>151</v>
      </c>
      <c r="AW18" s="39" t="s">
        <v>151</v>
      </c>
      <c r="AX18" s="39" t="s">
        <v>151</v>
      </c>
      <c r="AY18" s="39" t="s">
        <v>151</v>
      </c>
      <c r="AZ18" s="39" t="s">
        <v>151</v>
      </c>
      <c r="BA18" s="39" t="s">
        <v>151</v>
      </c>
      <c r="BB18" s="39" t="s">
        <v>151</v>
      </c>
      <c r="BC18" s="39" t="s">
        <v>151</v>
      </c>
      <c r="BD18" s="39" t="s">
        <v>151</v>
      </c>
      <c r="BE18" s="643">
        <f t="shared" si="3"/>
        <v>76</v>
      </c>
      <c r="BG18" s="300"/>
    </row>
    <row r="19" spans="1:57" ht="12.75">
      <c r="A19" s="620"/>
      <c r="B19" s="644"/>
      <c r="C19" s="645"/>
      <c r="D19" s="307" t="s">
        <v>282</v>
      </c>
      <c r="E19" s="646"/>
      <c r="F19" s="646"/>
      <c r="G19" s="646"/>
      <c r="H19" s="646"/>
      <c r="I19" s="646"/>
      <c r="J19" s="646"/>
      <c r="K19" s="646"/>
      <c r="L19" s="646"/>
      <c r="M19" s="646"/>
      <c r="N19" s="646"/>
      <c r="O19" s="646"/>
      <c r="P19" s="646"/>
      <c r="Q19" s="646"/>
      <c r="R19" s="646"/>
      <c r="S19" s="646"/>
      <c r="T19" s="646"/>
      <c r="U19" s="646"/>
      <c r="V19" s="39" t="s">
        <v>151</v>
      </c>
      <c r="W19" s="39" t="s">
        <v>151</v>
      </c>
      <c r="X19" s="649"/>
      <c r="Y19" s="649"/>
      <c r="Z19" s="649"/>
      <c r="AA19" s="649"/>
      <c r="AB19" s="649"/>
      <c r="AC19" s="649"/>
      <c r="AD19" s="649"/>
      <c r="AE19" s="649"/>
      <c r="AF19" s="649"/>
      <c r="AG19" s="649"/>
      <c r="AH19" s="649"/>
      <c r="AI19" s="649"/>
      <c r="AJ19" s="649"/>
      <c r="AK19" s="649"/>
      <c r="AL19" s="649"/>
      <c r="AM19" s="649"/>
      <c r="AN19" s="649"/>
      <c r="AO19" s="649"/>
      <c r="AP19" s="649"/>
      <c r="AQ19" s="649"/>
      <c r="AR19" s="649"/>
      <c r="AS19" s="649"/>
      <c r="AT19" s="650">
        <v>2</v>
      </c>
      <c r="AU19" s="13" t="s">
        <v>152</v>
      </c>
      <c r="AV19" s="9" t="s">
        <v>151</v>
      </c>
      <c r="AW19" s="39" t="s">
        <v>151</v>
      </c>
      <c r="AX19" s="39" t="s">
        <v>151</v>
      </c>
      <c r="AY19" s="39" t="s">
        <v>151</v>
      </c>
      <c r="AZ19" s="39" t="s">
        <v>151</v>
      </c>
      <c r="BA19" s="39" t="s">
        <v>151</v>
      </c>
      <c r="BB19" s="39" t="s">
        <v>151</v>
      </c>
      <c r="BC19" s="39" t="s">
        <v>151</v>
      </c>
      <c r="BD19" s="39" t="s">
        <v>151</v>
      </c>
      <c r="BE19" s="643">
        <f t="shared" si="3"/>
        <v>2</v>
      </c>
    </row>
    <row r="20" spans="1:59" ht="15">
      <c r="A20" s="620"/>
      <c r="B20" s="651" t="s">
        <v>91</v>
      </c>
      <c r="C20" s="652" t="s">
        <v>113</v>
      </c>
      <c r="D20" s="306" t="s">
        <v>67</v>
      </c>
      <c r="E20" s="638"/>
      <c r="F20" s="638"/>
      <c r="G20" s="638"/>
      <c r="H20" s="638"/>
      <c r="I20" s="638"/>
      <c r="J20" s="638"/>
      <c r="K20" s="638"/>
      <c r="L20" s="638"/>
      <c r="M20" s="638"/>
      <c r="N20" s="638"/>
      <c r="O20" s="638"/>
      <c r="P20" s="638"/>
      <c r="Q20" s="638"/>
      <c r="R20" s="638"/>
      <c r="S20" s="638"/>
      <c r="T20" s="638"/>
      <c r="U20" s="638"/>
      <c r="V20" s="39" t="s">
        <v>151</v>
      </c>
      <c r="W20" s="39" t="s">
        <v>151</v>
      </c>
      <c r="X20" s="640">
        <v>3</v>
      </c>
      <c r="Y20" s="640">
        <v>3</v>
      </c>
      <c r="Z20" s="640">
        <v>4</v>
      </c>
      <c r="AA20" s="640">
        <v>3</v>
      </c>
      <c r="AB20" s="640">
        <v>3</v>
      </c>
      <c r="AC20" s="640">
        <v>4</v>
      </c>
      <c r="AD20" s="640">
        <v>3</v>
      </c>
      <c r="AE20" s="640">
        <v>3</v>
      </c>
      <c r="AF20" s="640">
        <v>3</v>
      </c>
      <c r="AG20" s="640">
        <v>4</v>
      </c>
      <c r="AH20" s="640">
        <v>3</v>
      </c>
      <c r="AI20" s="640">
        <v>2</v>
      </c>
      <c r="AJ20" s="640">
        <v>3</v>
      </c>
      <c r="AK20" s="640">
        <v>4</v>
      </c>
      <c r="AL20" s="640">
        <v>3</v>
      </c>
      <c r="AM20" s="640">
        <v>4</v>
      </c>
      <c r="AN20" s="640">
        <v>3</v>
      </c>
      <c r="AO20" s="640">
        <v>3</v>
      </c>
      <c r="AP20" s="640">
        <v>3</v>
      </c>
      <c r="AQ20" s="640">
        <v>3</v>
      </c>
      <c r="AR20" s="641">
        <v>3</v>
      </c>
      <c r="AS20" s="641">
        <v>5</v>
      </c>
      <c r="AT20" s="650" t="s">
        <v>152</v>
      </c>
      <c r="AU20" s="13" t="s">
        <v>152</v>
      </c>
      <c r="AV20" s="9" t="s">
        <v>151</v>
      </c>
      <c r="AW20" s="39" t="s">
        <v>151</v>
      </c>
      <c r="AX20" s="39" t="s">
        <v>151</v>
      </c>
      <c r="AY20" s="39" t="s">
        <v>151</v>
      </c>
      <c r="AZ20" s="39" t="s">
        <v>151</v>
      </c>
      <c r="BA20" s="39" t="s">
        <v>151</v>
      </c>
      <c r="BB20" s="39" t="s">
        <v>151</v>
      </c>
      <c r="BC20" s="39" t="s">
        <v>151</v>
      </c>
      <c r="BD20" s="39" t="s">
        <v>151</v>
      </c>
      <c r="BE20" s="643">
        <f t="shared" si="3"/>
        <v>72</v>
      </c>
      <c r="BG20" s="300"/>
    </row>
    <row r="21" spans="1:57" ht="12.75">
      <c r="A21" s="620"/>
      <c r="B21" s="644"/>
      <c r="C21" s="645"/>
      <c r="D21" s="307" t="s">
        <v>282</v>
      </c>
      <c r="E21" s="646"/>
      <c r="F21" s="646"/>
      <c r="G21" s="646"/>
      <c r="H21" s="646"/>
      <c r="I21" s="646"/>
      <c r="J21" s="646"/>
      <c r="K21" s="646"/>
      <c r="L21" s="646"/>
      <c r="M21" s="646"/>
      <c r="N21" s="646"/>
      <c r="O21" s="646"/>
      <c r="P21" s="646"/>
      <c r="Q21" s="646"/>
      <c r="R21" s="646"/>
      <c r="S21" s="646"/>
      <c r="T21" s="646"/>
      <c r="U21" s="646"/>
      <c r="V21" s="39" t="s">
        <v>151</v>
      </c>
      <c r="W21" s="39" t="s">
        <v>151</v>
      </c>
      <c r="X21" s="649"/>
      <c r="Y21" s="649"/>
      <c r="Z21" s="649"/>
      <c r="AA21" s="649"/>
      <c r="AB21" s="649"/>
      <c r="AC21" s="649"/>
      <c r="AD21" s="649"/>
      <c r="AE21" s="649"/>
      <c r="AF21" s="649"/>
      <c r="AG21" s="649"/>
      <c r="AH21" s="649"/>
      <c r="AI21" s="649"/>
      <c r="AJ21" s="649"/>
      <c r="AK21" s="649"/>
      <c r="AL21" s="649"/>
      <c r="AM21" s="649"/>
      <c r="AN21" s="649"/>
      <c r="AO21" s="649"/>
      <c r="AP21" s="649"/>
      <c r="AQ21" s="649"/>
      <c r="AR21" s="649"/>
      <c r="AS21" s="649"/>
      <c r="AT21" s="650">
        <v>6</v>
      </c>
      <c r="AU21" s="13" t="s">
        <v>152</v>
      </c>
      <c r="AV21" s="9" t="s">
        <v>151</v>
      </c>
      <c r="AW21" s="39" t="s">
        <v>151</v>
      </c>
      <c r="AX21" s="39" t="s">
        <v>151</v>
      </c>
      <c r="AY21" s="39" t="s">
        <v>151</v>
      </c>
      <c r="AZ21" s="39" t="s">
        <v>151</v>
      </c>
      <c r="BA21" s="39" t="s">
        <v>151</v>
      </c>
      <c r="BB21" s="39" t="s">
        <v>151</v>
      </c>
      <c r="BC21" s="39" t="s">
        <v>151</v>
      </c>
      <c r="BD21" s="642" t="s">
        <v>151</v>
      </c>
      <c r="BE21" s="643">
        <f t="shared" si="3"/>
        <v>6</v>
      </c>
    </row>
    <row r="22" spans="1:59" ht="15">
      <c r="A22" s="620"/>
      <c r="B22" s="651" t="s">
        <v>92</v>
      </c>
      <c r="C22" s="652" t="s">
        <v>95</v>
      </c>
      <c r="D22" s="306" t="s">
        <v>67</v>
      </c>
      <c r="E22" s="638">
        <v>2</v>
      </c>
      <c r="F22" s="638">
        <v>2</v>
      </c>
      <c r="G22" s="638">
        <v>1</v>
      </c>
      <c r="H22" s="638">
        <v>3</v>
      </c>
      <c r="I22" s="638">
        <v>1</v>
      </c>
      <c r="J22" s="638">
        <v>2</v>
      </c>
      <c r="K22" s="638">
        <v>1</v>
      </c>
      <c r="L22" s="638">
        <v>2</v>
      </c>
      <c r="M22" s="638">
        <v>2</v>
      </c>
      <c r="N22" s="638">
        <v>2</v>
      </c>
      <c r="O22" s="638">
        <v>2</v>
      </c>
      <c r="P22" s="638">
        <v>2</v>
      </c>
      <c r="Q22" s="638">
        <v>2</v>
      </c>
      <c r="R22" s="638">
        <v>2</v>
      </c>
      <c r="S22" s="638">
        <v>2</v>
      </c>
      <c r="T22" s="638">
        <v>2</v>
      </c>
      <c r="U22" s="639">
        <v>2</v>
      </c>
      <c r="V22" s="39" t="s">
        <v>151</v>
      </c>
      <c r="W22" s="39" t="s">
        <v>151</v>
      </c>
      <c r="X22" s="640">
        <v>2</v>
      </c>
      <c r="Y22" s="640">
        <v>3</v>
      </c>
      <c r="Z22" s="640">
        <v>2</v>
      </c>
      <c r="AA22" s="640">
        <v>2</v>
      </c>
      <c r="AB22" s="640">
        <v>2</v>
      </c>
      <c r="AC22" s="640">
        <v>3</v>
      </c>
      <c r="AD22" s="640">
        <v>2</v>
      </c>
      <c r="AE22" s="640">
        <v>2</v>
      </c>
      <c r="AF22" s="640">
        <v>2</v>
      </c>
      <c r="AG22" s="640">
        <v>2</v>
      </c>
      <c r="AH22" s="640">
        <v>2</v>
      </c>
      <c r="AI22" s="640">
        <v>2</v>
      </c>
      <c r="AJ22" s="640">
        <v>2</v>
      </c>
      <c r="AK22" s="640">
        <v>2</v>
      </c>
      <c r="AL22" s="640">
        <v>2</v>
      </c>
      <c r="AM22" s="640">
        <v>2</v>
      </c>
      <c r="AN22" s="640">
        <v>2</v>
      </c>
      <c r="AO22" s="640">
        <v>2</v>
      </c>
      <c r="AP22" s="640">
        <v>2</v>
      </c>
      <c r="AQ22" s="640">
        <v>2</v>
      </c>
      <c r="AR22" s="641">
        <v>2</v>
      </c>
      <c r="AS22" s="641"/>
      <c r="AT22" s="650" t="s">
        <v>152</v>
      </c>
      <c r="AU22" s="653" t="s">
        <v>152</v>
      </c>
      <c r="AV22" s="9" t="s">
        <v>151</v>
      </c>
      <c r="AW22" s="39" t="s">
        <v>151</v>
      </c>
      <c r="AX22" s="39" t="s">
        <v>151</v>
      </c>
      <c r="AY22" s="39" t="s">
        <v>151</v>
      </c>
      <c r="AZ22" s="39" t="s">
        <v>151</v>
      </c>
      <c r="BA22" s="39" t="s">
        <v>151</v>
      </c>
      <c r="BB22" s="39" t="s">
        <v>151</v>
      </c>
      <c r="BC22" s="39" t="s">
        <v>151</v>
      </c>
      <c r="BD22" s="39" t="s">
        <v>151</v>
      </c>
      <c r="BE22" s="643">
        <f t="shared" si="3"/>
        <v>76</v>
      </c>
      <c r="BG22" s="300"/>
    </row>
    <row r="23" spans="1:57" ht="12.75">
      <c r="A23" s="620"/>
      <c r="B23" s="644"/>
      <c r="C23" s="645"/>
      <c r="D23" s="307" t="s">
        <v>282</v>
      </c>
      <c r="E23" s="646"/>
      <c r="F23" s="646"/>
      <c r="G23" s="646"/>
      <c r="H23" s="646"/>
      <c r="I23" s="646"/>
      <c r="J23" s="646"/>
      <c r="K23" s="646"/>
      <c r="L23" s="646"/>
      <c r="M23" s="646"/>
      <c r="N23" s="646"/>
      <c r="O23" s="646"/>
      <c r="P23" s="646"/>
      <c r="Q23" s="646"/>
      <c r="R23" s="646"/>
      <c r="S23" s="646"/>
      <c r="T23" s="646"/>
      <c r="U23" s="646"/>
      <c r="V23" s="39" t="s">
        <v>151</v>
      </c>
      <c r="W23" s="39" t="s">
        <v>151</v>
      </c>
      <c r="X23" s="649"/>
      <c r="Y23" s="649"/>
      <c r="Z23" s="649"/>
      <c r="AA23" s="649"/>
      <c r="AB23" s="649"/>
      <c r="AC23" s="649"/>
      <c r="AD23" s="649"/>
      <c r="AE23" s="649"/>
      <c r="AF23" s="649"/>
      <c r="AG23" s="649"/>
      <c r="AH23" s="649"/>
      <c r="AI23" s="649"/>
      <c r="AJ23" s="649"/>
      <c r="AK23" s="649"/>
      <c r="AL23" s="649"/>
      <c r="AM23" s="649"/>
      <c r="AN23" s="649"/>
      <c r="AO23" s="649"/>
      <c r="AP23" s="649"/>
      <c r="AQ23" s="649"/>
      <c r="AR23" s="649"/>
      <c r="AS23" s="649"/>
      <c r="AT23" s="650">
        <v>2</v>
      </c>
      <c r="AU23" s="653" t="s">
        <v>152</v>
      </c>
      <c r="AV23" s="9" t="s">
        <v>151</v>
      </c>
      <c r="AW23" s="39" t="s">
        <v>151</v>
      </c>
      <c r="AX23" s="39" t="s">
        <v>151</v>
      </c>
      <c r="AY23" s="39" t="s">
        <v>151</v>
      </c>
      <c r="AZ23" s="39" t="s">
        <v>151</v>
      </c>
      <c r="BA23" s="39" t="s">
        <v>151</v>
      </c>
      <c r="BB23" s="39" t="s">
        <v>151</v>
      </c>
      <c r="BC23" s="39" t="s">
        <v>151</v>
      </c>
      <c r="BD23" s="39" t="s">
        <v>151</v>
      </c>
      <c r="BE23" s="643">
        <f t="shared" si="3"/>
        <v>2</v>
      </c>
    </row>
    <row r="24" spans="1:59" ht="15">
      <c r="A24" s="620"/>
      <c r="B24" s="651" t="s">
        <v>94</v>
      </c>
      <c r="C24" s="654" t="s">
        <v>97</v>
      </c>
      <c r="D24" s="306" t="s">
        <v>67</v>
      </c>
      <c r="E24" s="638">
        <v>4</v>
      </c>
      <c r="F24" s="638">
        <v>4</v>
      </c>
      <c r="G24" s="638">
        <v>4</v>
      </c>
      <c r="H24" s="638">
        <v>4</v>
      </c>
      <c r="I24" s="638">
        <v>4</v>
      </c>
      <c r="J24" s="638">
        <v>4</v>
      </c>
      <c r="K24" s="638">
        <v>4</v>
      </c>
      <c r="L24" s="638">
        <v>4</v>
      </c>
      <c r="M24" s="638">
        <v>4</v>
      </c>
      <c r="N24" s="638">
        <v>4</v>
      </c>
      <c r="O24" s="638">
        <v>4</v>
      </c>
      <c r="P24" s="638">
        <v>2</v>
      </c>
      <c r="Q24" s="638">
        <v>4</v>
      </c>
      <c r="R24" s="638">
        <v>4</v>
      </c>
      <c r="S24" s="638">
        <v>4</v>
      </c>
      <c r="T24" s="638">
        <v>4</v>
      </c>
      <c r="U24" s="639">
        <v>4</v>
      </c>
      <c r="V24" s="39" t="s">
        <v>151</v>
      </c>
      <c r="W24" s="39" t="s">
        <v>151</v>
      </c>
      <c r="X24" s="640"/>
      <c r="Y24" s="640"/>
      <c r="Z24" s="640"/>
      <c r="AA24" s="640"/>
      <c r="AB24" s="640"/>
      <c r="AC24" s="640"/>
      <c r="AD24" s="640"/>
      <c r="AE24" s="640"/>
      <c r="AF24" s="640"/>
      <c r="AG24" s="640"/>
      <c r="AH24" s="640"/>
      <c r="AI24" s="640"/>
      <c r="AJ24" s="640"/>
      <c r="AK24" s="640"/>
      <c r="AL24" s="640"/>
      <c r="AM24" s="640"/>
      <c r="AN24" s="640"/>
      <c r="AO24" s="640"/>
      <c r="AP24" s="640"/>
      <c r="AQ24" s="640"/>
      <c r="AR24" s="641"/>
      <c r="AS24" s="641"/>
      <c r="AT24" s="650" t="s">
        <v>152</v>
      </c>
      <c r="AU24" s="653" t="s">
        <v>152</v>
      </c>
      <c r="AV24" s="9" t="s">
        <v>151</v>
      </c>
      <c r="AW24" s="39" t="s">
        <v>151</v>
      </c>
      <c r="AX24" s="39" t="s">
        <v>151</v>
      </c>
      <c r="AY24" s="39" t="s">
        <v>151</v>
      </c>
      <c r="AZ24" s="39" t="s">
        <v>151</v>
      </c>
      <c r="BA24" s="39" t="s">
        <v>151</v>
      </c>
      <c r="BB24" s="39" t="s">
        <v>151</v>
      </c>
      <c r="BC24" s="39" t="s">
        <v>151</v>
      </c>
      <c r="BD24" s="642" t="s">
        <v>151</v>
      </c>
      <c r="BE24" s="643">
        <f t="shared" si="3"/>
        <v>66</v>
      </c>
      <c r="BG24" s="300"/>
    </row>
    <row r="25" spans="1:57" ht="12.75">
      <c r="A25" s="620"/>
      <c r="B25" s="644"/>
      <c r="C25" s="655"/>
      <c r="D25" s="307" t="s">
        <v>282</v>
      </c>
      <c r="E25" s="646"/>
      <c r="F25" s="646"/>
      <c r="G25" s="646"/>
      <c r="H25" s="646"/>
      <c r="I25" s="646"/>
      <c r="J25" s="646"/>
      <c r="K25" s="646"/>
      <c r="L25" s="646"/>
      <c r="M25" s="646"/>
      <c r="N25" s="646"/>
      <c r="O25" s="646"/>
      <c r="P25" s="646"/>
      <c r="Q25" s="646"/>
      <c r="R25" s="646"/>
      <c r="S25" s="646"/>
      <c r="T25" s="646"/>
      <c r="U25" s="646">
        <v>2</v>
      </c>
      <c r="V25" s="39" t="s">
        <v>151</v>
      </c>
      <c r="W25" s="39" t="s">
        <v>151</v>
      </c>
      <c r="X25" s="649"/>
      <c r="Y25" s="649"/>
      <c r="Z25" s="649"/>
      <c r="AA25" s="649"/>
      <c r="AB25" s="649"/>
      <c r="AC25" s="649"/>
      <c r="AD25" s="649"/>
      <c r="AE25" s="649"/>
      <c r="AF25" s="649"/>
      <c r="AG25" s="649"/>
      <c r="AH25" s="649"/>
      <c r="AI25" s="649"/>
      <c r="AJ25" s="649"/>
      <c r="AK25" s="649"/>
      <c r="AL25" s="649"/>
      <c r="AM25" s="649"/>
      <c r="AN25" s="649"/>
      <c r="AO25" s="649"/>
      <c r="AP25" s="649"/>
      <c r="AQ25" s="649"/>
      <c r="AR25" s="649"/>
      <c r="AS25" s="649"/>
      <c r="AT25" s="650" t="s">
        <v>152</v>
      </c>
      <c r="AU25" s="653" t="s">
        <v>152</v>
      </c>
      <c r="AV25" s="9" t="s">
        <v>151</v>
      </c>
      <c r="AW25" s="39" t="s">
        <v>151</v>
      </c>
      <c r="AX25" s="39" t="s">
        <v>151</v>
      </c>
      <c r="AY25" s="39" t="s">
        <v>151</v>
      </c>
      <c r="AZ25" s="39" t="s">
        <v>151</v>
      </c>
      <c r="BA25" s="39" t="s">
        <v>151</v>
      </c>
      <c r="BB25" s="39" t="s">
        <v>151</v>
      </c>
      <c r="BC25" s="39" t="s">
        <v>151</v>
      </c>
      <c r="BD25" s="223" t="s">
        <v>151</v>
      </c>
      <c r="BE25" s="643">
        <f t="shared" si="3"/>
        <v>2</v>
      </c>
    </row>
    <row r="26" spans="1:59" ht="12.75">
      <c r="A26" s="656"/>
      <c r="B26" s="657" t="s">
        <v>96</v>
      </c>
      <c r="C26" s="654" t="s">
        <v>354</v>
      </c>
      <c r="D26" s="306" t="s">
        <v>67</v>
      </c>
      <c r="E26" s="638"/>
      <c r="F26" s="638"/>
      <c r="G26" s="638"/>
      <c r="H26" s="638"/>
      <c r="I26" s="638"/>
      <c r="J26" s="638"/>
      <c r="K26" s="638"/>
      <c r="L26" s="638"/>
      <c r="M26" s="638"/>
      <c r="N26" s="638"/>
      <c r="O26" s="638"/>
      <c r="P26" s="638"/>
      <c r="Q26" s="638"/>
      <c r="R26" s="638"/>
      <c r="S26" s="638"/>
      <c r="T26" s="638"/>
      <c r="U26" s="639"/>
      <c r="V26" s="39" t="s">
        <v>151</v>
      </c>
      <c r="W26" s="39" t="s">
        <v>151</v>
      </c>
      <c r="X26" s="640">
        <v>4</v>
      </c>
      <c r="Y26" s="640">
        <v>3</v>
      </c>
      <c r="Z26" s="640">
        <v>4</v>
      </c>
      <c r="AA26" s="640">
        <v>3</v>
      </c>
      <c r="AB26" s="640">
        <v>3</v>
      </c>
      <c r="AC26" s="640">
        <v>3</v>
      </c>
      <c r="AD26" s="640">
        <v>3</v>
      </c>
      <c r="AE26" s="640">
        <v>3</v>
      </c>
      <c r="AF26" s="640">
        <v>3</v>
      </c>
      <c r="AG26" s="640">
        <v>4</v>
      </c>
      <c r="AH26" s="640">
        <v>3</v>
      </c>
      <c r="AI26" s="640">
        <v>4</v>
      </c>
      <c r="AJ26" s="640">
        <v>3</v>
      </c>
      <c r="AK26" s="640">
        <v>4</v>
      </c>
      <c r="AL26" s="640">
        <v>3</v>
      </c>
      <c r="AM26" s="640">
        <v>3</v>
      </c>
      <c r="AN26" s="640">
        <v>3</v>
      </c>
      <c r="AO26" s="640">
        <v>3</v>
      </c>
      <c r="AP26" s="640">
        <v>3</v>
      </c>
      <c r="AQ26" s="640">
        <v>3</v>
      </c>
      <c r="AR26" s="641">
        <v>3</v>
      </c>
      <c r="AS26" s="641">
        <v>4</v>
      </c>
      <c r="AT26" s="650" t="s">
        <v>152</v>
      </c>
      <c r="AU26" s="653" t="s">
        <v>152</v>
      </c>
      <c r="AV26" s="9" t="s">
        <v>151</v>
      </c>
      <c r="AW26" s="39" t="s">
        <v>151</v>
      </c>
      <c r="AX26" s="39" t="s">
        <v>151</v>
      </c>
      <c r="AY26" s="39" t="s">
        <v>151</v>
      </c>
      <c r="AZ26" s="39" t="s">
        <v>151</v>
      </c>
      <c r="BA26" s="39" t="s">
        <v>151</v>
      </c>
      <c r="BB26" s="39" t="s">
        <v>151</v>
      </c>
      <c r="BC26" s="39" t="s">
        <v>151</v>
      </c>
      <c r="BD26" s="223" t="s">
        <v>151</v>
      </c>
      <c r="BE26" s="643">
        <f t="shared" si="3"/>
        <v>72</v>
      </c>
      <c r="BG26" s="300"/>
    </row>
    <row r="27" spans="1:57" ht="12.75">
      <c r="A27" s="656"/>
      <c r="B27" s="657"/>
      <c r="C27" s="655"/>
      <c r="D27" s="307" t="s">
        <v>282</v>
      </c>
      <c r="E27" s="646"/>
      <c r="F27" s="646"/>
      <c r="G27" s="646"/>
      <c r="H27" s="646"/>
      <c r="I27" s="646"/>
      <c r="J27" s="646"/>
      <c r="K27" s="646"/>
      <c r="L27" s="646"/>
      <c r="M27" s="646"/>
      <c r="N27" s="646"/>
      <c r="O27" s="646"/>
      <c r="P27" s="646"/>
      <c r="Q27" s="646"/>
      <c r="R27" s="646"/>
      <c r="S27" s="646"/>
      <c r="T27" s="646"/>
      <c r="U27" s="646"/>
      <c r="V27" s="39" t="s">
        <v>151</v>
      </c>
      <c r="W27" s="39" t="s">
        <v>151</v>
      </c>
      <c r="X27" s="649"/>
      <c r="Y27" s="649"/>
      <c r="Z27" s="649"/>
      <c r="AA27" s="649"/>
      <c r="AB27" s="649"/>
      <c r="AC27" s="649"/>
      <c r="AD27" s="649"/>
      <c r="AE27" s="649"/>
      <c r="AF27" s="649"/>
      <c r="AG27" s="649"/>
      <c r="AH27" s="649"/>
      <c r="AI27" s="649"/>
      <c r="AJ27" s="649"/>
      <c r="AK27" s="649"/>
      <c r="AL27" s="649"/>
      <c r="AM27" s="649"/>
      <c r="AN27" s="649"/>
      <c r="AO27" s="649"/>
      <c r="AP27" s="649"/>
      <c r="AQ27" s="649"/>
      <c r="AR27" s="649"/>
      <c r="AS27" s="649"/>
      <c r="AT27" s="650">
        <v>6</v>
      </c>
      <c r="AU27" s="653" t="s">
        <v>152</v>
      </c>
      <c r="AV27" s="9" t="s">
        <v>151</v>
      </c>
      <c r="AW27" s="39" t="s">
        <v>151</v>
      </c>
      <c r="AX27" s="39" t="s">
        <v>151</v>
      </c>
      <c r="AY27" s="39" t="s">
        <v>151</v>
      </c>
      <c r="AZ27" s="39" t="s">
        <v>151</v>
      </c>
      <c r="BA27" s="39" t="s">
        <v>151</v>
      </c>
      <c r="BB27" s="39" t="s">
        <v>151</v>
      </c>
      <c r="BC27" s="39" t="s">
        <v>151</v>
      </c>
      <c r="BD27" s="223" t="s">
        <v>151</v>
      </c>
      <c r="BE27" s="643">
        <f t="shared" si="3"/>
        <v>6</v>
      </c>
    </row>
    <row r="28" spans="1:57" ht="12.75">
      <c r="A28" s="656"/>
      <c r="B28" s="657" t="s">
        <v>99</v>
      </c>
      <c r="C28" s="658" t="s">
        <v>102</v>
      </c>
      <c r="D28" s="306" t="s">
        <v>67</v>
      </c>
      <c r="E28" s="659"/>
      <c r="F28" s="659"/>
      <c r="G28" s="659"/>
      <c r="H28" s="659"/>
      <c r="I28" s="659"/>
      <c r="J28" s="659"/>
      <c r="K28" s="659"/>
      <c r="L28" s="659"/>
      <c r="M28" s="659"/>
      <c r="N28" s="659"/>
      <c r="O28" s="659"/>
      <c r="P28" s="659"/>
      <c r="Q28" s="659"/>
      <c r="R28" s="659"/>
      <c r="S28" s="659"/>
      <c r="T28" s="659"/>
      <c r="U28" s="639"/>
      <c r="V28" s="39" t="s">
        <v>151</v>
      </c>
      <c r="W28" s="39" t="s">
        <v>151</v>
      </c>
      <c r="X28" s="641">
        <v>3</v>
      </c>
      <c r="Y28" s="641">
        <v>3</v>
      </c>
      <c r="Z28" s="641">
        <v>3</v>
      </c>
      <c r="AA28" s="641">
        <v>3</v>
      </c>
      <c r="AB28" s="641">
        <v>3</v>
      </c>
      <c r="AC28" s="641">
        <v>3</v>
      </c>
      <c r="AD28" s="641">
        <v>3</v>
      </c>
      <c r="AE28" s="641">
        <v>3</v>
      </c>
      <c r="AF28" s="641">
        <v>2</v>
      </c>
      <c r="AG28" s="641">
        <v>1</v>
      </c>
      <c r="AH28" s="641">
        <v>3</v>
      </c>
      <c r="AI28" s="641">
        <v>3</v>
      </c>
      <c r="AJ28" s="641">
        <v>2</v>
      </c>
      <c r="AK28" s="641">
        <v>3</v>
      </c>
      <c r="AL28" s="641">
        <v>2</v>
      </c>
      <c r="AM28" s="641">
        <v>3</v>
      </c>
      <c r="AN28" s="641">
        <v>2</v>
      </c>
      <c r="AO28" s="641">
        <v>3</v>
      </c>
      <c r="AP28" s="641">
        <v>2</v>
      </c>
      <c r="AQ28" s="641">
        <v>2</v>
      </c>
      <c r="AR28" s="641">
        <v>1</v>
      </c>
      <c r="AS28" s="641">
        <v>3</v>
      </c>
      <c r="AT28" s="653" t="s">
        <v>152</v>
      </c>
      <c r="AU28" s="653" t="s">
        <v>152</v>
      </c>
      <c r="AV28" s="9" t="s">
        <v>151</v>
      </c>
      <c r="AW28" s="39" t="s">
        <v>151</v>
      </c>
      <c r="AX28" s="39" t="s">
        <v>151</v>
      </c>
      <c r="AY28" s="39" t="s">
        <v>151</v>
      </c>
      <c r="AZ28" s="39" t="s">
        <v>151</v>
      </c>
      <c r="BA28" s="39" t="s">
        <v>151</v>
      </c>
      <c r="BB28" s="39" t="s">
        <v>151</v>
      </c>
      <c r="BC28" s="39" t="s">
        <v>151</v>
      </c>
      <c r="BD28" s="223" t="s">
        <v>151</v>
      </c>
      <c r="BE28" s="643">
        <f t="shared" si="3"/>
        <v>56</v>
      </c>
    </row>
    <row r="29" spans="1:57" ht="12.75">
      <c r="A29" s="656"/>
      <c r="B29" s="657"/>
      <c r="C29" s="660"/>
      <c r="D29" s="307" t="s">
        <v>282</v>
      </c>
      <c r="E29" s="661"/>
      <c r="F29" s="661"/>
      <c r="G29" s="661"/>
      <c r="H29" s="661"/>
      <c r="I29" s="661"/>
      <c r="J29" s="661"/>
      <c r="K29" s="661"/>
      <c r="L29" s="661"/>
      <c r="M29" s="661"/>
      <c r="N29" s="661"/>
      <c r="O29" s="661"/>
      <c r="P29" s="661"/>
      <c r="Q29" s="661"/>
      <c r="R29" s="661"/>
      <c r="S29" s="661"/>
      <c r="T29" s="661"/>
      <c r="U29" s="661"/>
      <c r="V29" s="39" t="s">
        <v>151</v>
      </c>
      <c r="W29" s="39" t="s">
        <v>151</v>
      </c>
      <c r="X29" s="649"/>
      <c r="Y29" s="649"/>
      <c r="Z29" s="649"/>
      <c r="AA29" s="649"/>
      <c r="AB29" s="649"/>
      <c r="AC29" s="649"/>
      <c r="AD29" s="649"/>
      <c r="AE29" s="649"/>
      <c r="AF29" s="649"/>
      <c r="AG29" s="649"/>
      <c r="AH29" s="649"/>
      <c r="AI29" s="649"/>
      <c r="AJ29" s="649"/>
      <c r="AK29" s="649"/>
      <c r="AL29" s="649"/>
      <c r="AM29" s="649"/>
      <c r="AN29" s="649"/>
      <c r="AO29" s="649"/>
      <c r="AP29" s="649"/>
      <c r="AQ29" s="649"/>
      <c r="AR29" s="649"/>
      <c r="AS29" s="649"/>
      <c r="AT29" s="653">
        <v>4</v>
      </c>
      <c r="AU29" s="653" t="s">
        <v>152</v>
      </c>
      <c r="AV29" s="9" t="s">
        <v>151</v>
      </c>
      <c r="AW29" s="39" t="s">
        <v>151</v>
      </c>
      <c r="AX29" s="39" t="s">
        <v>151</v>
      </c>
      <c r="AY29" s="39" t="s">
        <v>151</v>
      </c>
      <c r="AZ29" s="39" t="s">
        <v>151</v>
      </c>
      <c r="BA29" s="39" t="s">
        <v>151</v>
      </c>
      <c r="BB29" s="39" t="s">
        <v>151</v>
      </c>
      <c r="BC29" s="39" t="s">
        <v>151</v>
      </c>
      <c r="BD29" s="223" t="s">
        <v>151</v>
      </c>
      <c r="BE29" s="643">
        <f t="shared" si="3"/>
        <v>4</v>
      </c>
    </row>
    <row r="30" spans="1:57" ht="12.75">
      <c r="A30" s="656"/>
      <c r="B30" s="657" t="s">
        <v>258</v>
      </c>
      <c r="C30" s="662" t="s">
        <v>163</v>
      </c>
      <c r="D30" s="306" t="s">
        <v>67</v>
      </c>
      <c r="E30" s="659"/>
      <c r="F30" s="659"/>
      <c r="G30" s="659"/>
      <c r="H30" s="659"/>
      <c r="I30" s="659"/>
      <c r="J30" s="659"/>
      <c r="K30" s="659"/>
      <c r="L30" s="659"/>
      <c r="M30" s="659"/>
      <c r="N30" s="659"/>
      <c r="O30" s="659"/>
      <c r="P30" s="659"/>
      <c r="Q30" s="659"/>
      <c r="R30" s="659"/>
      <c r="S30" s="659"/>
      <c r="T30" s="659"/>
      <c r="U30" s="639"/>
      <c r="V30" s="39" t="s">
        <v>151</v>
      </c>
      <c r="W30" s="39" t="s">
        <v>151</v>
      </c>
      <c r="X30" s="641">
        <v>3</v>
      </c>
      <c r="Y30" s="641">
        <v>3</v>
      </c>
      <c r="Z30" s="641">
        <v>3</v>
      </c>
      <c r="AA30" s="641">
        <v>3</v>
      </c>
      <c r="AB30" s="641">
        <v>3</v>
      </c>
      <c r="AC30" s="641">
        <v>2</v>
      </c>
      <c r="AD30" s="641">
        <v>2</v>
      </c>
      <c r="AE30" s="641">
        <v>2</v>
      </c>
      <c r="AF30" s="641">
        <v>3</v>
      </c>
      <c r="AG30" s="641">
        <v>3</v>
      </c>
      <c r="AH30" s="641">
        <v>3</v>
      </c>
      <c r="AI30" s="641">
        <v>3</v>
      </c>
      <c r="AJ30" s="641">
        <v>2</v>
      </c>
      <c r="AK30" s="641">
        <v>2</v>
      </c>
      <c r="AL30" s="641">
        <v>2</v>
      </c>
      <c r="AM30" s="641">
        <v>2</v>
      </c>
      <c r="AN30" s="641">
        <v>2</v>
      </c>
      <c r="AO30" s="641">
        <v>3</v>
      </c>
      <c r="AP30" s="641">
        <v>2</v>
      </c>
      <c r="AQ30" s="641">
        <v>3</v>
      </c>
      <c r="AR30" s="641">
        <v>2</v>
      </c>
      <c r="AS30" s="641">
        <v>3</v>
      </c>
      <c r="AT30" s="653" t="s">
        <v>152</v>
      </c>
      <c r="AU30" s="653" t="s">
        <v>152</v>
      </c>
      <c r="AV30" s="9" t="s">
        <v>151</v>
      </c>
      <c r="AW30" s="39" t="s">
        <v>151</v>
      </c>
      <c r="AX30" s="39" t="s">
        <v>151</v>
      </c>
      <c r="AY30" s="39" t="s">
        <v>151</v>
      </c>
      <c r="AZ30" s="39" t="s">
        <v>151</v>
      </c>
      <c r="BA30" s="39" t="s">
        <v>151</v>
      </c>
      <c r="BB30" s="39" t="s">
        <v>151</v>
      </c>
      <c r="BC30" s="39" t="s">
        <v>151</v>
      </c>
      <c r="BD30" s="223" t="s">
        <v>151</v>
      </c>
      <c r="BE30" s="643">
        <f t="shared" si="3"/>
        <v>56</v>
      </c>
    </row>
    <row r="31" spans="1:57" ht="12.75">
      <c r="A31" s="656"/>
      <c r="B31" s="657"/>
      <c r="C31" s="662"/>
      <c r="D31" s="307" t="s">
        <v>282</v>
      </c>
      <c r="E31" s="661"/>
      <c r="F31" s="661"/>
      <c r="G31" s="661"/>
      <c r="H31" s="661"/>
      <c r="I31" s="661"/>
      <c r="J31" s="661"/>
      <c r="K31" s="661"/>
      <c r="L31" s="661"/>
      <c r="M31" s="661"/>
      <c r="N31" s="661"/>
      <c r="O31" s="661"/>
      <c r="P31" s="661"/>
      <c r="Q31" s="661"/>
      <c r="R31" s="661"/>
      <c r="S31" s="661"/>
      <c r="T31" s="661"/>
      <c r="U31" s="661"/>
      <c r="V31" s="39" t="s">
        <v>151</v>
      </c>
      <c r="W31" s="39" t="s">
        <v>151</v>
      </c>
      <c r="X31" s="649"/>
      <c r="Y31" s="649"/>
      <c r="Z31" s="649"/>
      <c r="AA31" s="649"/>
      <c r="AB31" s="649"/>
      <c r="AC31" s="649"/>
      <c r="AD31" s="649"/>
      <c r="AE31" s="649"/>
      <c r="AF31" s="649"/>
      <c r="AG31" s="649"/>
      <c r="AH31" s="649"/>
      <c r="AI31" s="649"/>
      <c r="AJ31" s="649"/>
      <c r="AK31" s="649"/>
      <c r="AL31" s="649"/>
      <c r="AM31" s="649"/>
      <c r="AN31" s="649"/>
      <c r="AO31" s="649"/>
      <c r="AP31" s="649"/>
      <c r="AQ31" s="649"/>
      <c r="AR31" s="649"/>
      <c r="AS31" s="649"/>
      <c r="AT31" s="653">
        <v>4</v>
      </c>
      <c r="AU31" s="653" t="s">
        <v>152</v>
      </c>
      <c r="AV31" s="9" t="s">
        <v>151</v>
      </c>
      <c r="AW31" s="39" t="s">
        <v>151</v>
      </c>
      <c r="AX31" s="39" t="s">
        <v>151</v>
      </c>
      <c r="AY31" s="39" t="s">
        <v>151</v>
      </c>
      <c r="AZ31" s="39" t="s">
        <v>151</v>
      </c>
      <c r="BA31" s="39" t="s">
        <v>151</v>
      </c>
      <c r="BB31" s="39" t="s">
        <v>151</v>
      </c>
      <c r="BC31" s="39" t="s">
        <v>151</v>
      </c>
      <c r="BD31" s="223" t="s">
        <v>151</v>
      </c>
      <c r="BE31" s="643">
        <f t="shared" si="3"/>
        <v>4</v>
      </c>
    </row>
    <row r="32" spans="1:57" ht="12.75">
      <c r="A32" s="656"/>
      <c r="B32" s="657" t="s">
        <v>355</v>
      </c>
      <c r="C32" s="662" t="s">
        <v>166</v>
      </c>
      <c r="D32" s="306" t="s">
        <v>67</v>
      </c>
      <c r="E32" s="659"/>
      <c r="F32" s="659"/>
      <c r="G32" s="659"/>
      <c r="H32" s="659"/>
      <c r="I32" s="659"/>
      <c r="J32" s="659"/>
      <c r="K32" s="659"/>
      <c r="L32" s="659"/>
      <c r="M32" s="659"/>
      <c r="N32" s="659"/>
      <c r="O32" s="659"/>
      <c r="P32" s="659"/>
      <c r="Q32" s="659"/>
      <c r="R32" s="659"/>
      <c r="S32" s="659"/>
      <c r="T32" s="659"/>
      <c r="U32" s="639"/>
      <c r="V32" s="39" t="s">
        <v>151</v>
      </c>
      <c r="W32" s="39" t="s">
        <v>151</v>
      </c>
      <c r="X32" s="641">
        <v>3</v>
      </c>
      <c r="Y32" s="641">
        <v>4</v>
      </c>
      <c r="Z32" s="641">
        <v>2</v>
      </c>
      <c r="AA32" s="641">
        <v>4</v>
      </c>
      <c r="AB32" s="641">
        <v>3</v>
      </c>
      <c r="AC32" s="641">
        <v>4</v>
      </c>
      <c r="AD32" s="641">
        <v>3</v>
      </c>
      <c r="AE32" s="641">
        <v>4</v>
      </c>
      <c r="AF32" s="641">
        <v>3</v>
      </c>
      <c r="AG32" s="641">
        <v>4</v>
      </c>
      <c r="AH32" s="641">
        <v>3</v>
      </c>
      <c r="AI32" s="641">
        <v>4</v>
      </c>
      <c r="AJ32" s="641">
        <v>3</v>
      </c>
      <c r="AK32" s="641">
        <v>3</v>
      </c>
      <c r="AL32" s="641">
        <v>4</v>
      </c>
      <c r="AM32" s="641">
        <v>3</v>
      </c>
      <c r="AN32" s="641">
        <v>3</v>
      </c>
      <c r="AO32" s="641">
        <v>3</v>
      </c>
      <c r="AP32" s="641">
        <v>4</v>
      </c>
      <c r="AQ32" s="641">
        <v>3</v>
      </c>
      <c r="AR32" s="641">
        <v>5</v>
      </c>
      <c r="AS32" s="641">
        <v>4</v>
      </c>
      <c r="AT32" s="653" t="s">
        <v>152</v>
      </c>
      <c r="AU32" s="653" t="s">
        <v>152</v>
      </c>
      <c r="AV32" s="9" t="s">
        <v>151</v>
      </c>
      <c r="AW32" s="39" t="s">
        <v>151</v>
      </c>
      <c r="AX32" s="39" t="s">
        <v>151</v>
      </c>
      <c r="AY32" s="39" t="s">
        <v>151</v>
      </c>
      <c r="AZ32" s="39" t="s">
        <v>151</v>
      </c>
      <c r="BA32" s="39" t="s">
        <v>151</v>
      </c>
      <c r="BB32" s="39" t="s">
        <v>151</v>
      </c>
      <c r="BC32" s="39" t="s">
        <v>151</v>
      </c>
      <c r="BD32" s="223" t="s">
        <v>151</v>
      </c>
      <c r="BE32" s="643">
        <f t="shared" si="3"/>
        <v>76</v>
      </c>
    </row>
    <row r="33" spans="1:57" ht="13.5" thickBot="1">
      <c r="A33" s="656"/>
      <c r="B33" s="657"/>
      <c r="C33" s="662"/>
      <c r="D33" s="307" t="s">
        <v>282</v>
      </c>
      <c r="E33" s="661"/>
      <c r="F33" s="661"/>
      <c r="G33" s="661"/>
      <c r="H33" s="661"/>
      <c r="I33" s="661"/>
      <c r="J33" s="661"/>
      <c r="K33" s="661"/>
      <c r="L33" s="661"/>
      <c r="M33" s="661"/>
      <c r="N33" s="661"/>
      <c r="O33" s="661"/>
      <c r="P33" s="661"/>
      <c r="Q33" s="661"/>
      <c r="R33" s="661"/>
      <c r="S33" s="661"/>
      <c r="T33" s="661"/>
      <c r="U33" s="661"/>
      <c r="V33" s="39" t="s">
        <v>151</v>
      </c>
      <c r="W33" s="39" t="s">
        <v>151</v>
      </c>
      <c r="X33" s="649"/>
      <c r="Y33" s="649"/>
      <c r="Z33" s="649"/>
      <c r="AA33" s="649"/>
      <c r="AB33" s="649"/>
      <c r="AC33" s="649"/>
      <c r="AD33" s="649"/>
      <c r="AE33" s="649"/>
      <c r="AF33" s="649"/>
      <c r="AG33" s="649"/>
      <c r="AH33" s="649"/>
      <c r="AI33" s="649"/>
      <c r="AJ33" s="649"/>
      <c r="AK33" s="649"/>
      <c r="AL33" s="649"/>
      <c r="AM33" s="649"/>
      <c r="AN33" s="649"/>
      <c r="AO33" s="649"/>
      <c r="AP33" s="649"/>
      <c r="AQ33" s="649"/>
      <c r="AR33" s="649"/>
      <c r="AS33" s="649"/>
      <c r="AT33" s="653">
        <v>2</v>
      </c>
      <c r="AU33" s="653" t="s">
        <v>152</v>
      </c>
      <c r="AV33" s="9" t="s">
        <v>151</v>
      </c>
      <c r="AW33" s="39" t="s">
        <v>151</v>
      </c>
      <c r="AX33" s="39" t="s">
        <v>151</v>
      </c>
      <c r="AY33" s="39" t="s">
        <v>151</v>
      </c>
      <c r="AZ33" s="39" t="s">
        <v>151</v>
      </c>
      <c r="BA33" s="39" t="s">
        <v>151</v>
      </c>
      <c r="BB33" s="39" t="s">
        <v>151</v>
      </c>
      <c r="BC33" s="39" t="s">
        <v>151</v>
      </c>
      <c r="BD33" s="223" t="s">
        <v>151</v>
      </c>
      <c r="BE33" s="643">
        <f t="shared" si="3"/>
        <v>2</v>
      </c>
    </row>
    <row r="34" spans="1:57" ht="12.75">
      <c r="A34" s="620"/>
      <c r="B34" s="663"/>
      <c r="C34" s="624" t="s">
        <v>320</v>
      </c>
      <c r="D34" s="343" t="s">
        <v>67</v>
      </c>
      <c r="E34" s="309">
        <f>E36+E38+E40</f>
        <v>21</v>
      </c>
      <c r="F34" s="309">
        <f aca="true" t="shared" si="4" ref="F34:AS35">F36+F38+F40</f>
        <v>23</v>
      </c>
      <c r="G34" s="309">
        <f t="shared" si="4"/>
        <v>22</v>
      </c>
      <c r="H34" s="309">
        <f t="shared" si="4"/>
        <v>22</v>
      </c>
      <c r="I34" s="309">
        <f t="shared" si="4"/>
        <v>22</v>
      </c>
      <c r="J34" s="309">
        <f t="shared" si="4"/>
        <v>22</v>
      </c>
      <c r="K34" s="309">
        <f t="shared" si="4"/>
        <v>22</v>
      </c>
      <c r="L34" s="309">
        <f t="shared" si="4"/>
        <v>21</v>
      </c>
      <c r="M34" s="309">
        <f t="shared" si="4"/>
        <v>21</v>
      </c>
      <c r="N34" s="309">
        <f t="shared" si="4"/>
        <v>21</v>
      </c>
      <c r="O34" s="309">
        <f t="shared" si="4"/>
        <v>21</v>
      </c>
      <c r="P34" s="309">
        <f t="shared" si="4"/>
        <v>23</v>
      </c>
      <c r="Q34" s="309">
        <f t="shared" si="4"/>
        <v>21</v>
      </c>
      <c r="R34" s="309">
        <f t="shared" si="4"/>
        <v>22</v>
      </c>
      <c r="S34" s="309">
        <f t="shared" si="4"/>
        <v>22</v>
      </c>
      <c r="T34" s="309">
        <f t="shared" si="4"/>
        <v>22</v>
      </c>
      <c r="U34" s="309">
        <f t="shared" si="4"/>
        <v>22</v>
      </c>
      <c r="V34" s="309"/>
      <c r="W34" s="309"/>
      <c r="X34" s="309">
        <f t="shared" si="4"/>
        <v>11</v>
      </c>
      <c r="Y34" s="309">
        <f t="shared" si="4"/>
        <v>11</v>
      </c>
      <c r="Z34" s="309">
        <f t="shared" si="4"/>
        <v>11</v>
      </c>
      <c r="AA34" s="309">
        <f t="shared" si="4"/>
        <v>11</v>
      </c>
      <c r="AB34" s="309">
        <f t="shared" si="4"/>
        <v>11</v>
      </c>
      <c r="AC34" s="309">
        <f t="shared" si="4"/>
        <v>11</v>
      </c>
      <c r="AD34" s="309">
        <f t="shared" si="4"/>
        <v>11</v>
      </c>
      <c r="AE34" s="309">
        <f t="shared" si="4"/>
        <v>11</v>
      </c>
      <c r="AF34" s="309">
        <f t="shared" si="4"/>
        <v>12</v>
      </c>
      <c r="AG34" s="309">
        <f t="shared" si="4"/>
        <v>11</v>
      </c>
      <c r="AH34" s="309">
        <f t="shared" si="4"/>
        <v>10</v>
      </c>
      <c r="AI34" s="309">
        <f t="shared" si="4"/>
        <v>11</v>
      </c>
      <c r="AJ34" s="309">
        <f t="shared" si="4"/>
        <v>12</v>
      </c>
      <c r="AK34" s="309">
        <f t="shared" si="4"/>
        <v>9</v>
      </c>
      <c r="AL34" s="309">
        <f t="shared" si="4"/>
        <v>12</v>
      </c>
      <c r="AM34" s="309">
        <f t="shared" si="4"/>
        <v>11</v>
      </c>
      <c r="AN34" s="309">
        <f t="shared" si="4"/>
        <v>12</v>
      </c>
      <c r="AO34" s="309">
        <f t="shared" si="4"/>
        <v>11</v>
      </c>
      <c r="AP34" s="309">
        <f t="shared" si="4"/>
        <v>11</v>
      </c>
      <c r="AQ34" s="309">
        <f t="shared" si="4"/>
        <v>12</v>
      </c>
      <c r="AR34" s="309">
        <f t="shared" si="4"/>
        <v>12</v>
      </c>
      <c r="AS34" s="309">
        <f t="shared" si="4"/>
        <v>12</v>
      </c>
      <c r="AT34" s="653" t="s">
        <v>152</v>
      </c>
      <c r="AU34" s="653" t="s">
        <v>152</v>
      </c>
      <c r="AV34" s="9" t="s">
        <v>151</v>
      </c>
      <c r="AW34" s="39" t="s">
        <v>151</v>
      </c>
      <c r="AX34" s="39" t="s">
        <v>151</v>
      </c>
      <c r="AY34" s="39" t="s">
        <v>151</v>
      </c>
      <c r="AZ34" s="39" t="s">
        <v>151</v>
      </c>
      <c r="BA34" s="39" t="s">
        <v>151</v>
      </c>
      <c r="BB34" s="39" t="s">
        <v>151</v>
      </c>
      <c r="BC34" s="39" t="s">
        <v>151</v>
      </c>
      <c r="BD34" s="223" t="s">
        <v>151</v>
      </c>
      <c r="BE34" s="643">
        <f>SUM(E34:U34,X34:AS34)</f>
        <v>616</v>
      </c>
    </row>
    <row r="35" spans="1:57" ht="13.5" thickBot="1">
      <c r="A35" s="620"/>
      <c r="B35" s="664"/>
      <c r="C35" s="630"/>
      <c r="D35" s="344" t="s">
        <v>282</v>
      </c>
      <c r="E35" s="665">
        <f>E37+E39+E41</f>
        <v>0</v>
      </c>
      <c r="F35" s="665">
        <f t="shared" si="4"/>
        <v>0</v>
      </c>
      <c r="G35" s="665">
        <f t="shared" si="4"/>
        <v>0</v>
      </c>
      <c r="H35" s="665">
        <f t="shared" si="4"/>
        <v>0</v>
      </c>
      <c r="I35" s="665">
        <f t="shared" si="4"/>
        <v>0</v>
      </c>
      <c r="J35" s="665">
        <f t="shared" si="4"/>
        <v>0</v>
      </c>
      <c r="K35" s="665">
        <f t="shared" si="4"/>
        <v>0</v>
      </c>
      <c r="L35" s="665">
        <f t="shared" si="4"/>
        <v>0</v>
      </c>
      <c r="M35" s="665">
        <f t="shared" si="4"/>
        <v>0</v>
      </c>
      <c r="N35" s="665">
        <f t="shared" si="4"/>
        <v>0</v>
      </c>
      <c r="O35" s="665">
        <f t="shared" si="4"/>
        <v>0</v>
      </c>
      <c r="P35" s="665">
        <f t="shared" si="4"/>
        <v>0</v>
      </c>
      <c r="Q35" s="665">
        <f t="shared" si="4"/>
        <v>0</v>
      </c>
      <c r="R35" s="665">
        <f t="shared" si="4"/>
        <v>0</v>
      </c>
      <c r="S35" s="665">
        <f t="shared" si="4"/>
        <v>0</v>
      </c>
      <c r="T35" s="665">
        <f t="shared" si="4"/>
        <v>0</v>
      </c>
      <c r="U35" s="665">
        <f t="shared" si="4"/>
        <v>0</v>
      </c>
      <c r="V35" s="665"/>
      <c r="W35" s="665"/>
      <c r="X35" s="665">
        <f t="shared" si="4"/>
        <v>0</v>
      </c>
      <c r="Y35" s="665">
        <f t="shared" si="4"/>
        <v>0</v>
      </c>
      <c r="Z35" s="665">
        <f t="shared" si="4"/>
        <v>0</v>
      </c>
      <c r="AA35" s="665">
        <f t="shared" si="4"/>
        <v>0</v>
      </c>
      <c r="AB35" s="665">
        <f t="shared" si="4"/>
        <v>0</v>
      </c>
      <c r="AC35" s="665">
        <f t="shared" si="4"/>
        <v>0</v>
      </c>
      <c r="AD35" s="665">
        <f t="shared" si="4"/>
        <v>0</v>
      </c>
      <c r="AE35" s="665">
        <f t="shared" si="4"/>
        <v>0</v>
      </c>
      <c r="AF35" s="665">
        <f t="shared" si="4"/>
        <v>0</v>
      </c>
      <c r="AG35" s="665">
        <f t="shared" si="4"/>
        <v>0</v>
      </c>
      <c r="AH35" s="665">
        <f t="shared" si="4"/>
        <v>0</v>
      </c>
      <c r="AI35" s="665">
        <f t="shared" si="4"/>
        <v>0</v>
      </c>
      <c r="AJ35" s="665">
        <f t="shared" si="4"/>
        <v>0</v>
      </c>
      <c r="AK35" s="665">
        <f t="shared" si="4"/>
        <v>0</v>
      </c>
      <c r="AL35" s="665">
        <f t="shared" si="4"/>
        <v>0</v>
      </c>
      <c r="AM35" s="665">
        <f t="shared" si="4"/>
        <v>0</v>
      </c>
      <c r="AN35" s="665">
        <f t="shared" si="4"/>
        <v>0</v>
      </c>
      <c r="AO35" s="665">
        <f t="shared" si="4"/>
        <v>0</v>
      </c>
      <c r="AP35" s="665">
        <f t="shared" si="4"/>
        <v>0</v>
      </c>
      <c r="AQ35" s="665">
        <f t="shared" si="4"/>
        <v>0</v>
      </c>
      <c r="AR35" s="665">
        <f t="shared" si="4"/>
        <v>0</v>
      </c>
      <c r="AS35" s="665">
        <f t="shared" si="4"/>
        <v>0</v>
      </c>
      <c r="AT35" s="666">
        <f>AT37+AT39+AT41</f>
        <v>28</v>
      </c>
      <c r="AU35" s="653" t="s">
        <v>152</v>
      </c>
      <c r="AV35" s="9" t="s">
        <v>151</v>
      </c>
      <c r="AW35" s="39" t="s">
        <v>151</v>
      </c>
      <c r="AX35" s="39" t="s">
        <v>151</v>
      </c>
      <c r="AY35" s="39" t="s">
        <v>151</v>
      </c>
      <c r="AZ35" s="39" t="s">
        <v>151</v>
      </c>
      <c r="BA35" s="39" t="s">
        <v>151</v>
      </c>
      <c r="BB35" s="39" t="s">
        <v>151</v>
      </c>
      <c r="BC35" s="39" t="s">
        <v>151</v>
      </c>
      <c r="BD35" s="223" t="s">
        <v>151</v>
      </c>
      <c r="BE35" s="643">
        <f>SUM(E35:U35,X35:AU35)</f>
        <v>28</v>
      </c>
    </row>
    <row r="36" spans="1:59" ht="15">
      <c r="A36" s="620"/>
      <c r="B36" s="667" t="s">
        <v>164</v>
      </c>
      <c r="C36" s="668" t="s">
        <v>100</v>
      </c>
      <c r="D36" s="306" t="s">
        <v>67</v>
      </c>
      <c r="E36" s="638">
        <v>6</v>
      </c>
      <c r="F36" s="638">
        <v>6</v>
      </c>
      <c r="G36" s="638">
        <v>6</v>
      </c>
      <c r="H36" s="638">
        <v>6</v>
      </c>
      <c r="I36" s="638">
        <v>6</v>
      </c>
      <c r="J36" s="638">
        <v>6</v>
      </c>
      <c r="K36" s="638">
        <v>6</v>
      </c>
      <c r="L36" s="638">
        <v>6</v>
      </c>
      <c r="M36" s="638">
        <v>6</v>
      </c>
      <c r="N36" s="638">
        <v>6</v>
      </c>
      <c r="O36" s="638">
        <v>6</v>
      </c>
      <c r="P36" s="638">
        <v>6</v>
      </c>
      <c r="Q36" s="638">
        <v>5</v>
      </c>
      <c r="R36" s="638">
        <v>6</v>
      </c>
      <c r="S36" s="638">
        <v>5</v>
      </c>
      <c r="T36" s="638">
        <v>6</v>
      </c>
      <c r="U36" s="653">
        <v>6</v>
      </c>
      <c r="V36" s="9" t="s">
        <v>151</v>
      </c>
      <c r="W36" s="9" t="s">
        <v>151</v>
      </c>
      <c r="X36" s="669">
        <v>3</v>
      </c>
      <c r="Y36" s="669">
        <v>3</v>
      </c>
      <c r="Z36" s="669">
        <v>3</v>
      </c>
      <c r="AA36" s="669">
        <v>3</v>
      </c>
      <c r="AB36" s="669">
        <v>3</v>
      </c>
      <c r="AC36" s="669">
        <v>3</v>
      </c>
      <c r="AD36" s="669">
        <v>3</v>
      </c>
      <c r="AE36" s="669">
        <v>3</v>
      </c>
      <c r="AF36" s="669">
        <v>3</v>
      </c>
      <c r="AG36" s="669">
        <v>3</v>
      </c>
      <c r="AH36" s="669">
        <v>3</v>
      </c>
      <c r="AI36" s="669">
        <v>3</v>
      </c>
      <c r="AJ36" s="669">
        <v>3</v>
      </c>
      <c r="AK36" s="669">
        <v>3</v>
      </c>
      <c r="AL36" s="669">
        <v>3</v>
      </c>
      <c r="AM36" s="669">
        <v>3</v>
      </c>
      <c r="AN36" s="669">
        <v>3</v>
      </c>
      <c r="AO36" s="669">
        <v>3</v>
      </c>
      <c r="AP36" s="669">
        <v>3</v>
      </c>
      <c r="AQ36" s="669">
        <v>3</v>
      </c>
      <c r="AR36" s="669">
        <v>3</v>
      </c>
      <c r="AS36" s="669">
        <v>3</v>
      </c>
      <c r="AT36" s="639" t="s">
        <v>152</v>
      </c>
      <c r="AU36" s="639" t="s">
        <v>152</v>
      </c>
      <c r="AV36" s="9" t="s">
        <v>151</v>
      </c>
      <c r="AW36" s="9" t="s">
        <v>151</v>
      </c>
      <c r="AX36" s="9" t="s">
        <v>151</v>
      </c>
      <c r="AY36" s="9" t="s">
        <v>151</v>
      </c>
      <c r="AZ36" s="9" t="s">
        <v>151</v>
      </c>
      <c r="BA36" s="9" t="s">
        <v>151</v>
      </c>
      <c r="BB36" s="9" t="s">
        <v>151</v>
      </c>
      <c r="BC36" s="9" t="s">
        <v>151</v>
      </c>
      <c r="BD36" s="642" t="s">
        <v>151</v>
      </c>
      <c r="BE36" s="643">
        <f t="shared" si="3"/>
        <v>166</v>
      </c>
      <c r="BG36" s="300"/>
    </row>
    <row r="37" spans="1:57" ht="12.75">
      <c r="A37" s="620"/>
      <c r="B37" s="670"/>
      <c r="C37" s="655"/>
      <c r="D37" s="307" t="s">
        <v>282</v>
      </c>
      <c r="E37" s="646"/>
      <c r="F37" s="646"/>
      <c r="G37" s="646"/>
      <c r="H37" s="646"/>
      <c r="I37" s="646"/>
      <c r="J37" s="646"/>
      <c r="K37" s="646"/>
      <c r="L37" s="646"/>
      <c r="M37" s="646"/>
      <c r="N37" s="646"/>
      <c r="O37" s="646"/>
      <c r="P37" s="646"/>
      <c r="Q37" s="646"/>
      <c r="R37" s="646"/>
      <c r="S37" s="646"/>
      <c r="T37" s="646"/>
      <c r="U37" s="646"/>
      <c r="V37" s="39" t="s">
        <v>151</v>
      </c>
      <c r="W37" s="39" t="s">
        <v>151</v>
      </c>
      <c r="X37" s="649"/>
      <c r="Y37" s="649"/>
      <c r="Z37" s="649"/>
      <c r="AA37" s="649"/>
      <c r="AB37" s="649"/>
      <c r="AC37" s="649"/>
      <c r="AD37" s="649"/>
      <c r="AE37" s="649"/>
      <c r="AF37" s="649"/>
      <c r="AG37" s="649"/>
      <c r="AH37" s="649"/>
      <c r="AI37" s="649"/>
      <c r="AJ37" s="649"/>
      <c r="AK37" s="649"/>
      <c r="AL37" s="649"/>
      <c r="AM37" s="649"/>
      <c r="AN37" s="649"/>
      <c r="AO37" s="649"/>
      <c r="AP37" s="649"/>
      <c r="AQ37" s="649"/>
      <c r="AR37" s="649"/>
      <c r="AS37" s="649"/>
      <c r="AT37" s="671">
        <v>14</v>
      </c>
      <c r="AU37" s="639" t="s">
        <v>152</v>
      </c>
      <c r="AV37" s="39" t="s">
        <v>151</v>
      </c>
      <c r="AW37" s="39" t="s">
        <v>151</v>
      </c>
      <c r="AX37" s="39" t="s">
        <v>151</v>
      </c>
      <c r="AY37" s="39" t="s">
        <v>151</v>
      </c>
      <c r="AZ37" s="39" t="s">
        <v>151</v>
      </c>
      <c r="BA37" s="39" t="s">
        <v>151</v>
      </c>
      <c r="BB37" s="39" t="s">
        <v>151</v>
      </c>
      <c r="BC37" s="39" t="s">
        <v>151</v>
      </c>
      <c r="BD37" s="223" t="s">
        <v>151</v>
      </c>
      <c r="BE37" s="643">
        <f t="shared" si="3"/>
        <v>14</v>
      </c>
    </row>
    <row r="38" spans="1:59" ht="15">
      <c r="A38" s="620"/>
      <c r="B38" s="672" t="s">
        <v>356</v>
      </c>
      <c r="C38" s="668" t="s">
        <v>251</v>
      </c>
      <c r="D38" s="306" t="s">
        <v>67</v>
      </c>
      <c r="E38" s="638">
        <v>9</v>
      </c>
      <c r="F38" s="638">
        <v>11</v>
      </c>
      <c r="G38" s="638">
        <v>10</v>
      </c>
      <c r="H38" s="638">
        <v>10</v>
      </c>
      <c r="I38" s="638">
        <v>9</v>
      </c>
      <c r="J38" s="638">
        <v>10</v>
      </c>
      <c r="K38" s="638">
        <v>9</v>
      </c>
      <c r="L38" s="638">
        <v>9</v>
      </c>
      <c r="M38" s="638">
        <v>9</v>
      </c>
      <c r="N38" s="638">
        <v>9</v>
      </c>
      <c r="O38" s="638">
        <v>8</v>
      </c>
      <c r="P38" s="638">
        <v>10</v>
      </c>
      <c r="Q38" s="638">
        <v>9</v>
      </c>
      <c r="R38" s="638">
        <v>10</v>
      </c>
      <c r="S38" s="638">
        <v>10</v>
      </c>
      <c r="T38" s="638">
        <v>10</v>
      </c>
      <c r="U38" s="639">
        <v>10</v>
      </c>
      <c r="V38" s="9" t="s">
        <v>151</v>
      </c>
      <c r="W38" s="9" t="s">
        <v>151</v>
      </c>
      <c r="X38" s="640">
        <v>7</v>
      </c>
      <c r="Y38" s="640">
        <v>6</v>
      </c>
      <c r="Z38" s="640">
        <v>7</v>
      </c>
      <c r="AA38" s="640">
        <v>6</v>
      </c>
      <c r="AB38" s="640">
        <v>7</v>
      </c>
      <c r="AC38" s="640">
        <v>6</v>
      </c>
      <c r="AD38" s="640">
        <v>7</v>
      </c>
      <c r="AE38" s="640">
        <v>6</v>
      </c>
      <c r="AF38" s="640">
        <v>7</v>
      </c>
      <c r="AG38" s="640">
        <v>7</v>
      </c>
      <c r="AH38" s="640">
        <v>6</v>
      </c>
      <c r="AI38" s="640">
        <v>7</v>
      </c>
      <c r="AJ38" s="640">
        <v>6</v>
      </c>
      <c r="AK38" s="640">
        <v>5</v>
      </c>
      <c r="AL38" s="640">
        <v>7</v>
      </c>
      <c r="AM38" s="640">
        <v>6</v>
      </c>
      <c r="AN38" s="640">
        <v>7</v>
      </c>
      <c r="AO38" s="640">
        <v>6</v>
      </c>
      <c r="AP38" s="640">
        <v>7</v>
      </c>
      <c r="AQ38" s="640">
        <v>7</v>
      </c>
      <c r="AR38" s="640">
        <v>7</v>
      </c>
      <c r="AS38" s="640">
        <v>9</v>
      </c>
      <c r="AT38" s="639" t="s">
        <v>152</v>
      </c>
      <c r="AU38" s="639" t="s">
        <v>152</v>
      </c>
      <c r="AV38" s="39" t="s">
        <v>151</v>
      </c>
      <c r="AW38" s="39" t="s">
        <v>151</v>
      </c>
      <c r="AX38" s="39" t="s">
        <v>151</v>
      </c>
      <c r="AY38" s="39" t="s">
        <v>151</v>
      </c>
      <c r="AZ38" s="39" t="s">
        <v>151</v>
      </c>
      <c r="BA38" s="39" t="s">
        <v>151</v>
      </c>
      <c r="BB38" s="39" t="s">
        <v>151</v>
      </c>
      <c r="BC38" s="39" t="s">
        <v>151</v>
      </c>
      <c r="BD38" s="223" t="s">
        <v>151</v>
      </c>
      <c r="BE38" s="643">
        <f t="shared" si="3"/>
        <v>308</v>
      </c>
      <c r="BG38" s="300"/>
    </row>
    <row r="39" spans="1:57" ht="12.75">
      <c r="A39" s="620"/>
      <c r="B39" s="670"/>
      <c r="C39" s="655"/>
      <c r="D39" s="307" t="s">
        <v>282</v>
      </c>
      <c r="E39" s="646"/>
      <c r="F39" s="646"/>
      <c r="G39" s="646"/>
      <c r="H39" s="646"/>
      <c r="I39" s="646"/>
      <c r="J39" s="646"/>
      <c r="K39" s="646"/>
      <c r="L39" s="646"/>
      <c r="M39" s="646"/>
      <c r="N39" s="646"/>
      <c r="O39" s="646"/>
      <c r="P39" s="646"/>
      <c r="Q39" s="646"/>
      <c r="R39" s="646"/>
      <c r="S39" s="646"/>
      <c r="T39" s="646"/>
      <c r="U39" s="646"/>
      <c r="V39" s="39" t="s">
        <v>151</v>
      </c>
      <c r="W39" s="39" t="s">
        <v>151</v>
      </c>
      <c r="X39" s="649"/>
      <c r="Y39" s="649"/>
      <c r="Z39" s="649"/>
      <c r="AA39" s="649"/>
      <c r="AB39" s="649"/>
      <c r="AC39" s="649"/>
      <c r="AD39" s="649"/>
      <c r="AE39" s="649"/>
      <c r="AF39" s="649"/>
      <c r="AG39" s="649"/>
      <c r="AH39" s="649"/>
      <c r="AI39" s="649"/>
      <c r="AJ39" s="649"/>
      <c r="AK39" s="649"/>
      <c r="AL39" s="649"/>
      <c r="AM39" s="649"/>
      <c r="AN39" s="649"/>
      <c r="AO39" s="649"/>
      <c r="AP39" s="649"/>
      <c r="AQ39" s="649"/>
      <c r="AR39" s="649"/>
      <c r="AS39" s="649"/>
      <c r="AT39" s="639">
        <v>12</v>
      </c>
      <c r="AU39" s="639" t="s">
        <v>152</v>
      </c>
      <c r="AV39" s="39" t="s">
        <v>151</v>
      </c>
      <c r="AW39" s="39" t="s">
        <v>151</v>
      </c>
      <c r="AX39" s="39" t="s">
        <v>151</v>
      </c>
      <c r="AY39" s="39" t="s">
        <v>151</v>
      </c>
      <c r="AZ39" s="39" t="s">
        <v>151</v>
      </c>
      <c r="BA39" s="39" t="s">
        <v>151</v>
      </c>
      <c r="BB39" s="39" t="s">
        <v>151</v>
      </c>
      <c r="BC39" s="39" t="s">
        <v>151</v>
      </c>
      <c r="BD39" s="223" t="s">
        <v>151</v>
      </c>
      <c r="BE39" s="643">
        <f t="shared" si="3"/>
        <v>12</v>
      </c>
    </row>
    <row r="40" spans="1:59" ht="15">
      <c r="A40" s="620"/>
      <c r="B40" s="672" t="s">
        <v>357</v>
      </c>
      <c r="C40" s="654" t="s">
        <v>161</v>
      </c>
      <c r="D40" s="306" t="s">
        <v>67</v>
      </c>
      <c r="E40" s="638">
        <v>6</v>
      </c>
      <c r="F40" s="638">
        <v>6</v>
      </c>
      <c r="G40" s="638">
        <v>6</v>
      </c>
      <c r="H40" s="638">
        <v>6</v>
      </c>
      <c r="I40" s="638">
        <v>7</v>
      </c>
      <c r="J40" s="638">
        <v>6</v>
      </c>
      <c r="K40" s="638">
        <v>7</v>
      </c>
      <c r="L40" s="638">
        <v>6</v>
      </c>
      <c r="M40" s="638">
        <v>6</v>
      </c>
      <c r="N40" s="638">
        <v>6</v>
      </c>
      <c r="O40" s="638">
        <v>7</v>
      </c>
      <c r="P40" s="638">
        <v>7</v>
      </c>
      <c r="Q40" s="638">
        <v>7</v>
      </c>
      <c r="R40" s="638">
        <v>6</v>
      </c>
      <c r="S40" s="638">
        <v>7</v>
      </c>
      <c r="T40" s="638">
        <v>6</v>
      </c>
      <c r="U40" s="638">
        <v>6</v>
      </c>
      <c r="V40" s="39" t="s">
        <v>151</v>
      </c>
      <c r="W40" s="39" t="s">
        <v>151</v>
      </c>
      <c r="X40" s="640">
        <v>1</v>
      </c>
      <c r="Y40" s="640">
        <v>2</v>
      </c>
      <c r="Z40" s="640">
        <v>1</v>
      </c>
      <c r="AA40" s="640">
        <v>2</v>
      </c>
      <c r="AB40" s="640">
        <v>1</v>
      </c>
      <c r="AC40" s="640">
        <v>2</v>
      </c>
      <c r="AD40" s="640">
        <v>1</v>
      </c>
      <c r="AE40" s="640">
        <v>2</v>
      </c>
      <c r="AF40" s="640">
        <v>2</v>
      </c>
      <c r="AG40" s="640">
        <v>1</v>
      </c>
      <c r="AH40" s="640">
        <v>1</v>
      </c>
      <c r="AI40" s="640">
        <v>1</v>
      </c>
      <c r="AJ40" s="640">
        <v>3</v>
      </c>
      <c r="AK40" s="640">
        <v>1</v>
      </c>
      <c r="AL40" s="640">
        <v>2</v>
      </c>
      <c r="AM40" s="640">
        <v>2</v>
      </c>
      <c r="AN40" s="640">
        <v>2</v>
      </c>
      <c r="AO40" s="640">
        <v>2</v>
      </c>
      <c r="AP40" s="640">
        <v>1</v>
      </c>
      <c r="AQ40" s="640">
        <v>2</v>
      </c>
      <c r="AR40" s="640">
        <v>2</v>
      </c>
      <c r="AS40" s="640"/>
      <c r="AT40" s="639" t="s">
        <v>152</v>
      </c>
      <c r="AU40" s="639" t="s">
        <v>152</v>
      </c>
      <c r="AV40" s="39" t="s">
        <v>151</v>
      </c>
      <c r="AW40" s="39" t="s">
        <v>151</v>
      </c>
      <c r="AX40" s="39" t="s">
        <v>151</v>
      </c>
      <c r="AY40" s="39" t="s">
        <v>151</v>
      </c>
      <c r="AZ40" s="39" t="s">
        <v>151</v>
      </c>
      <c r="BA40" s="39" t="s">
        <v>151</v>
      </c>
      <c r="BB40" s="39" t="s">
        <v>151</v>
      </c>
      <c r="BC40" s="39" t="s">
        <v>151</v>
      </c>
      <c r="BD40" s="223" t="s">
        <v>151</v>
      </c>
      <c r="BE40" s="643">
        <f>SUM(E40:U40,X40:AS40)</f>
        <v>142</v>
      </c>
      <c r="BG40" s="300"/>
    </row>
    <row r="41" spans="1:57" ht="13.5" thickBot="1">
      <c r="A41" s="620"/>
      <c r="B41" s="667"/>
      <c r="C41" s="668"/>
      <c r="D41" s="276" t="s">
        <v>282</v>
      </c>
      <c r="E41" s="673"/>
      <c r="F41" s="673"/>
      <c r="G41" s="673"/>
      <c r="H41" s="673"/>
      <c r="I41" s="673"/>
      <c r="J41" s="673"/>
      <c r="K41" s="673"/>
      <c r="L41" s="673"/>
      <c r="M41" s="673"/>
      <c r="N41" s="673"/>
      <c r="O41" s="673"/>
      <c r="P41" s="673"/>
      <c r="Q41" s="673"/>
      <c r="R41" s="673"/>
      <c r="S41" s="673"/>
      <c r="T41" s="673"/>
      <c r="U41" s="673"/>
      <c r="V41" s="223" t="s">
        <v>151</v>
      </c>
      <c r="W41" s="223" t="s">
        <v>151</v>
      </c>
      <c r="X41" s="674"/>
      <c r="Y41" s="674"/>
      <c r="Z41" s="674"/>
      <c r="AA41" s="674"/>
      <c r="AB41" s="674"/>
      <c r="AC41" s="674"/>
      <c r="AD41" s="674"/>
      <c r="AE41" s="674"/>
      <c r="AF41" s="674"/>
      <c r="AG41" s="674"/>
      <c r="AH41" s="674"/>
      <c r="AI41" s="674"/>
      <c r="AJ41" s="674"/>
      <c r="AK41" s="674"/>
      <c r="AL41" s="674"/>
      <c r="AM41" s="674"/>
      <c r="AN41" s="674"/>
      <c r="AO41" s="674"/>
      <c r="AP41" s="674"/>
      <c r="AQ41" s="674"/>
      <c r="AR41" s="674"/>
      <c r="AS41" s="674"/>
      <c r="AT41" s="639">
        <v>2</v>
      </c>
      <c r="AU41" s="675" t="s">
        <v>152</v>
      </c>
      <c r="AV41" s="223" t="s">
        <v>151</v>
      </c>
      <c r="AW41" s="223" t="s">
        <v>151</v>
      </c>
      <c r="AX41" s="223" t="s">
        <v>151</v>
      </c>
      <c r="AY41" s="223" t="s">
        <v>151</v>
      </c>
      <c r="AZ41" s="223" t="s">
        <v>151</v>
      </c>
      <c r="BA41" s="223" t="s">
        <v>151</v>
      </c>
      <c r="BB41" s="223" t="s">
        <v>151</v>
      </c>
      <c r="BC41" s="223" t="s">
        <v>151</v>
      </c>
      <c r="BD41" s="223" t="s">
        <v>151</v>
      </c>
      <c r="BE41" s="643">
        <f t="shared" si="3"/>
        <v>2</v>
      </c>
    </row>
    <row r="42" spans="1:57" ht="12.75">
      <c r="A42" s="620"/>
      <c r="B42" s="676"/>
      <c r="C42" s="624" t="s">
        <v>358</v>
      </c>
      <c r="D42" s="343" t="s">
        <v>67</v>
      </c>
      <c r="E42" s="309">
        <f aca="true" t="shared" si="5" ref="E42:W42">E44</f>
        <v>0</v>
      </c>
      <c r="F42" s="309">
        <f t="shared" si="5"/>
        <v>0</v>
      </c>
      <c r="G42" s="309">
        <f t="shared" si="5"/>
        <v>0</v>
      </c>
      <c r="H42" s="309">
        <f t="shared" si="5"/>
        <v>0</v>
      </c>
      <c r="I42" s="309">
        <f t="shared" si="5"/>
        <v>0</v>
      </c>
      <c r="J42" s="309">
        <f t="shared" si="5"/>
        <v>0</v>
      </c>
      <c r="K42" s="309">
        <f t="shared" si="5"/>
        <v>0</v>
      </c>
      <c r="L42" s="309">
        <f t="shared" si="5"/>
        <v>0</v>
      </c>
      <c r="M42" s="309">
        <f t="shared" si="5"/>
        <v>0</v>
      </c>
      <c r="N42" s="309">
        <f t="shared" si="5"/>
        <v>0</v>
      </c>
      <c r="O42" s="309">
        <f t="shared" si="5"/>
        <v>0</v>
      </c>
      <c r="P42" s="309">
        <f t="shared" si="5"/>
        <v>0</v>
      </c>
      <c r="Q42" s="309">
        <f t="shared" si="5"/>
        <v>0</v>
      </c>
      <c r="R42" s="309">
        <f t="shared" si="5"/>
        <v>0</v>
      </c>
      <c r="S42" s="309">
        <f t="shared" si="5"/>
        <v>0</v>
      </c>
      <c r="T42" s="309">
        <f t="shared" si="5"/>
        <v>0</v>
      </c>
      <c r="U42" s="309"/>
      <c r="V42" s="309" t="str">
        <f t="shared" si="5"/>
        <v>=</v>
      </c>
      <c r="W42" s="309" t="str">
        <f t="shared" si="5"/>
        <v>=</v>
      </c>
      <c r="X42" s="677">
        <f>X44</f>
        <v>1</v>
      </c>
      <c r="Y42" s="677">
        <f aca="true" t="shared" si="6" ref="Y42:AR42">Y44</f>
        <v>1</v>
      </c>
      <c r="Z42" s="677">
        <f t="shared" si="6"/>
        <v>2</v>
      </c>
      <c r="AA42" s="677">
        <f t="shared" si="6"/>
        <v>1</v>
      </c>
      <c r="AB42" s="677">
        <f t="shared" si="6"/>
        <v>2</v>
      </c>
      <c r="AC42" s="677">
        <f t="shared" si="6"/>
        <v>1</v>
      </c>
      <c r="AD42" s="677">
        <f t="shared" si="6"/>
        <v>2</v>
      </c>
      <c r="AE42" s="677">
        <f t="shared" si="6"/>
        <v>1</v>
      </c>
      <c r="AF42" s="677">
        <f t="shared" si="6"/>
        <v>1</v>
      </c>
      <c r="AG42" s="677">
        <f t="shared" si="6"/>
        <v>1</v>
      </c>
      <c r="AH42" s="677">
        <f t="shared" si="6"/>
        <v>2</v>
      </c>
      <c r="AI42" s="677">
        <f t="shared" si="6"/>
        <v>1</v>
      </c>
      <c r="AJ42" s="677">
        <v>2</v>
      </c>
      <c r="AK42" s="677">
        <v>1</v>
      </c>
      <c r="AL42" s="677">
        <v>1</v>
      </c>
      <c r="AM42" s="677">
        <f t="shared" si="6"/>
        <v>1</v>
      </c>
      <c r="AN42" s="677">
        <f t="shared" si="6"/>
        <v>2</v>
      </c>
      <c r="AO42" s="677">
        <f t="shared" si="6"/>
        <v>1</v>
      </c>
      <c r="AP42" s="677">
        <f t="shared" si="6"/>
        <v>2</v>
      </c>
      <c r="AQ42" s="677">
        <f t="shared" si="6"/>
        <v>1</v>
      </c>
      <c r="AR42" s="677">
        <f t="shared" si="6"/>
        <v>1</v>
      </c>
      <c r="AS42" s="677">
        <v>2</v>
      </c>
      <c r="AT42" s="677"/>
      <c r="AU42" s="12"/>
      <c r="AV42" s="678"/>
      <c r="AW42" s="678"/>
      <c r="AX42" s="678"/>
      <c r="AY42" s="678"/>
      <c r="AZ42" s="678"/>
      <c r="BA42" s="678"/>
      <c r="BB42" s="678"/>
      <c r="BC42" s="678"/>
      <c r="BD42" s="679"/>
      <c r="BE42" s="643">
        <f>SUM(E42:U42,X42:AU42)</f>
        <v>30</v>
      </c>
    </row>
    <row r="43" spans="1:57" ht="13.5" thickBot="1">
      <c r="A43" s="620"/>
      <c r="B43" s="664"/>
      <c r="C43" s="630"/>
      <c r="D43" s="344" t="s">
        <v>282</v>
      </c>
      <c r="E43" s="665">
        <f aca="true" t="shared" si="7" ref="E43:W43">E45</f>
        <v>0</v>
      </c>
      <c r="F43" s="665">
        <f t="shared" si="7"/>
        <v>0</v>
      </c>
      <c r="G43" s="665">
        <f t="shared" si="7"/>
        <v>0</v>
      </c>
      <c r="H43" s="665">
        <f t="shared" si="7"/>
        <v>0</v>
      </c>
      <c r="I43" s="665">
        <f t="shared" si="7"/>
        <v>0</v>
      </c>
      <c r="J43" s="665">
        <f t="shared" si="7"/>
        <v>0</v>
      </c>
      <c r="K43" s="665">
        <f t="shared" si="7"/>
        <v>0</v>
      </c>
      <c r="L43" s="665">
        <f t="shared" si="7"/>
        <v>0</v>
      </c>
      <c r="M43" s="665">
        <f t="shared" si="7"/>
        <v>0</v>
      </c>
      <c r="N43" s="665">
        <f t="shared" si="7"/>
        <v>0</v>
      </c>
      <c r="O43" s="665">
        <f t="shared" si="7"/>
        <v>0</v>
      </c>
      <c r="P43" s="665">
        <f t="shared" si="7"/>
        <v>0</v>
      </c>
      <c r="Q43" s="665">
        <f t="shared" si="7"/>
        <v>0</v>
      </c>
      <c r="R43" s="665">
        <f t="shared" si="7"/>
        <v>0</v>
      </c>
      <c r="S43" s="665">
        <f t="shared" si="7"/>
        <v>0</v>
      </c>
      <c r="T43" s="665">
        <f t="shared" si="7"/>
        <v>0</v>
      </c>
      <c r="U43" s="665"/>
      <c r="V43" s="665" t="str">
        <f t="shared" si="7"/>
        <v>=</v>
      </c>
      <c r="W43" s="665" t="str">
        <f t="shared" si="7"/>
        <v>=</v>
      </c>
      <c r="X43" s="665">
        <f>X45</f>
        <v>0</v>
      </c>
      <c r="Y43" s="665">
        <f aca="true" t="shared" si="8" ref="Y43:AS43">Y45</f>
        <v>0</v>
      </c>
      <c r="Z43" s="665">
        <f t="shared" si="8"/>
        <v>0</v>
      </c>
      <c r="AA43" s="665">
        <f t="shared" si="8"/>
        <v>0</v>
      </c>
      <c r="AB43" s="665">
        <f t="shared" si="8"/>
        <v>0</v>
      </c>
      <c r="AC43" s="665">
        <f t="shared" si="8"/>
        <v>0</v>
      </c>
      <c r="AD43" s="665">
        <f t="shared" si="8"/>
        <v>0</v>
      </c>
      <c r="AE43" s="665">
        <f t="shared" si="8"/>
        <v>0</v>
      </c>
      <c r="AF43" s="665">
        <f t="shared" si="8"/>
        <v>0</v>
      </c>
      <c r="AG43" s="665">
        <f t="shared" si="8"/>
        <v>0</v>
      </c>
      <c r="AH43" s="665">
        <f t="shared" si="8"/>
        <v>0</v>
      </c>
      <c r="AI43" s="665">
        <f t="shared" si="8"/>
        <v>0</v>
      </c>
      <c r="AJ43" s="665">
        <f t="shared" si="8"/>
        <v>0</v>
      </c>
      <c r="AK43" s="665">
        <f t="shared" si="8"/>
        <v>0</v>
      </c>
      <c r="AL43" s="665">
        <f t="shared" si="8"/>
        <v>0</v>
      </c>
      <c r="AM43" s="665">
        <f t="shared" si="8"/>
        <v>0</v>
      </c>
      <c r="AN43" s="665">
        <f t="shared" si="8"/>
        <v>0</v>
      </c>
      <c r="AO43" s="665">
        <f t="shared" si="8"/>
        <v>0</v>
      </c>
      <c r="AP43" s="665">
        <f t="shared" si="8"/>
        <v>0</v>
      </c>
      <c r="AQ43" s="665">
        <f t="shared" si="8"/>
        <v>0</v>
      </c>
      <c r="AR43" s="665">
        <f t="shared" si="8"/>
        <v>0</v>
      </c>
      <c r="AS43" s="665">
        <f t="shared" si="8"/>
        <v>0</v>
      </c>
      <c r="AT43" s="666">
        <v>2</v>
      </c>
      <c r="AU43" s="665"/>
      <c r="AV43" s="665"/>
      <c r="AW43" s="665"/>
      <c r="AX43" s="665"/>
      <c r="AY43" s="665"/>
      <c r="AZ43" s="665"/>
      <c r="BA43" s="665"/>
      <c r="BB43" s="665"/>
      <c r="BC43" s="665"/>
      <c r="BD43" s="665"/>
      <c r="BE43" s="665">
        <v>2</v>
      </c>
    </row>
    <row r="44" spans="1:59" ht="12.75" customHeight="1">
      <c r="A44" s="620"/>
      <c r="B44" s="672" t="s">
        <v>359</v>
      </c>
      <c r="C44" s="654" t="s">
        <v>360</v>
      </c>
      <c r="D44" s="306" t="s">
        <v>67</v>
      </c>
      <c r="E44" s="638"/>
      <c r="F44" s="638"/>
      <c r="G44" s="638"/>
      <c r="H44" s="638"/>
      <c r="I44" s="638"/>
      <c r="J44" s="638"/>
      <c r="K44" s="638"/>
      <c r="L44" s="638"/>
      <c r="M44" s="638"/>
      <c r="N44" s="638"/>
      <c r="O44" s="638"/>
      <c r="P44" s="638"/>
      <c r="Q44" s="638"/>
      <c r="R44" s="638"/>
      <c r="S44" s="638"/>
      <c r="T44" s="638"/>
      <c r="U44" s="103"/>
      <c r="V44" s="39" t="s">
        <v>151</v>
      </c>
      <c r="W44" s="39" t="s">
        <v>151</v>
      </c>
      <c r="X44" s="640">
        <v>1</v>
      </c>
      <c r="Y44" s="640">
        <v>1</v>
      </c>
      <c r="Z44" s="640">
        <v>2</v>
      </c>
      <c r="AA44" s="640">
        <v>1</v>
      </c>
      <c r="AB44" s="640">
        <v>2</v>
      </c>
      <c r="AC44" s="640">
        <v>1</v>
      </c>
      <c r="AD44" s="640">
        <v>2</v>
      </c>
      <c r="AE44" s="640">
        <v>1</v>
      </c>
      <c r="AF44" s="640">
        <v>1</v>
      </c>
      <c r="AG44" s="640">
        <v>1</v>
      </c>
      <c r="AH44" s="640">
        <v>2</v>
      </c>
      <c r="AI44" s="640">
        <v>1</v>
      </c>
      <c r="AJ44" s="640">
        <v>2</v>
      </c>
      <c r="AK44" s="640">
        <v>1</v>
      </c>
      <c r="AL44" s="640">
        <v>1</v>
      </c>
      <c r="AM44" s="640">
        <v>1</v>
      </c>
      <c r="AN44" s="640">
        <v>2</v>
      </c>
      <c r="AO44" s="640">
        <v>1</v>
      </c>
      <c r="AP44" s="640">
        <v>2</v>
      </c>
      <c r="AQ44" s="640">
        <v>1</v>
      </c>
      <c r="AR44" s="641">
        <v>1</v>
      </c>
      <c r="AS44" s="641">
        <v>2</v>
      </c>
      <c r="AT44" s="639" t="s">
        <v>152</v>
      </c>
      <c r="AU44" s="103" t="s">
        <v>152</v>
      </c>
      <c r="AV44" s="39" t="s">
        <v>151</v>
      </c>
      <c r="AW44" s="39" t="s">
        <v>151</v>
      </c>
      <c r="AX44" s="39" t="s">
        <v>151</v>
      </c>
      <c r="AY44" s="39" t="s">
        <v>151</v>
      </c>
      <c r="AZ44" s="39" t="s">
        <v>151</v>
      </c>
      <c r="BA44" s="39" t="s">
        <v>151</v>
      </c>
      <c r="BB44" s="39" t="s">
        <v>151</v>
      </c>
      <c r="BC44" s="39" t="s">
        <v>151</v>
      </c>
      <c r="BD44" s="223" t="s">
        <v>151</v>
      </c>
      <c r="BE44" s="643">
        <f t="shared" si="3"/>
        <v>30</v>
      </c>
      <c r="BG44" s="300"/>
    </row>
    <row r="45" spans="1:57" ht="12.75" customHeight="1" thickBot="1">
      <c r="A45" s="620"/>
      <c r="B45" s="667"/>
      <c r="C45" s="668"/>
      <c r="D45" s="276" t="s">
        <v>282</v>
      </c>
      <c r="E45" s="673"/>
      <c r="F45" s="673"/>
      <c r="G45" s="673"/>
      <c r="H45" s="673"/>
      <c r="I45" s="673"/>
      <c r="J45" s="673"/>
      <c r="K45" s="673"/>
      <c r="L45" s="673"/>
      <c r="M45" s="673"/>
      <c r="N45" s="673"/>
      <c r="O45" s="673"/>
      <c r="P45" s="673"/>
      <c r="Q45" s="673"/>
      <c r="R45" s="673"/>
      <c r="S45" s="673"/>
      <c r="T45" s="673"/>
      <c r="U45" s="43"/>
      <c r="V45" s="223" t="s">
        <v>151</v>
      </c>
      <c r="W45" s="223" t="s">
        <v>151</v>
      </c>
      <c r="X45" s="674"/>
      <c r="Y45" s="674"/>
      <c r="Z45" s="674"/>
      <c r="AA45" s="674"/>
      <c r="AB45" s="674"/>
      <c r="AC45" s="674"/>
      <c r="AD45" s="674"/>
      <c r="AE45" s="674"/>
      <c r="AF45" s="674"/>
      <c r="AG45" s="674"/>
      <c r="AH45" s="674"/>
      <c r="AI45" s="674"/>
      <c r="AJ45" s="674"/>
      <c r="AK45" s="674"/>
      <c r="AL45" s="674"/>
      <c r="AM45" s="674"/>
      <c r="AN45" s="674"/>
      <c r="AO45" s="674"/>
      <c r="AP45" s="674"/>
      <c r="AQ45" s="674"/>
      <c r="AR45" s="674"/>
      <c r="AS45" s="674"/>
      <c r="AT45" s="680">
        <v>2</v>
      </c>
      <c r="AU45" s="43" t="s">
        <v>152</v>
      </c>
      <c r="AV45" s="223" t="s">
        <v>151</v>
      </c>
      <c r="AW45" s="223" t="s">
        <v>151</v>
      </c>
      <c r="AX45" s="223" t="s">
        <v>151</v>
      </c>
      <c r="AY45" s="223" t="s">
        <v>151</v>
      </c>
      <c r="AZ45" s="223" t="s">
        <v>151</v>
      </c>
      <c r="BA45" s="223" t="s">
        <v>151</v>
      </c>
      <c r="BB45" s="223" t="s">
        <v>151</v>
      </c>
      <c r="BC45" s="223" t="s">
        <v>151</v>
      </c>
      <c r="BD45" s="223" t="s">
        <v>151</v>
      </c>
      <c r="BE45" s="643">
        <f t="shared" si="3"/>
        <v>2</v>
      </c>
    </row>
    <row r="46" spans="1:57" ht="21" customHeight="1">
      <c r="A46" s="620"/>
      <c r="B46" s="681" t="s">
        <v>154</v>
      </c>
      <c r="C46" s="681"/>
      <c r="D46" s="682"/>
      <c r="E46" s="310">
        <f>E12+E34+E42</f>
        <v>36</v>
      </c>
      <c r="F46" s="310">
        <f aca="true" t="shared" si="9" ref="F46:AR46">F12+F34+F42</f>
        <v>36</v>
      </c>
      <c r="G46" s="310">
        <f t="shared" si="9"/>
        <v>36</v>
      </c>
      <c r="H46" s="310">
        <f t="shared" si="9"/>
        <v>36</v>
      </c>
      <c r="I46" s="310">
        <f t="shared" si="9"/>
        <v>36</v>
      </c>
      <c r="J46" s="310">
        <f t="shared" si="9"/>
        <v>36</v>
      </c>
      <c r="K46" s="310">
        <f t="shared" si="9"/>
        <v>36</v>
      </c>
      <c r="L46" s="310">
        <f t="shared" si="9"/>
        <v>36</v>
      </c>
      <c r="M46" s="310">
        <f t="shared" si="9"/>
        <v>36</v>
      </c>
      <c r="N46" s="310">
        <f t="shared" si="9"/>
        <v>36</v>
      </c>
      <c r="O46" s="310">
        <f t="shared" si="9"/>
        <v>36</v>
      </c>
      <c r="P46" s="310">
        <f t="shared" si="9"/>
        <v>36</v>
      </c>
      <c r="Q46" s="310">
        <f t="shared" si="9"/>
        <v>36</v>
      </c>
      <c r="R46" s="310">
        <f t="shared" si="9"/>
        <v>36</v>
      </c>
      <c r="S46" s="310">
        <f t="shared" si="9"/>
        <v>36</v>
      </c>
      <c r="T46" s="310">
        <f t="shared" si="9"/>
        <v>36</v>
      </c>
      <c r="U46" s="310">
        <f>U12+U34+U42</f>
        <v>36</v>
      </c>
      <c r="V46" s="310"/>
      <c r="W46" s="310"/>
      <c r="X46" s="310">
        <f>X12+X34+X42</f>
        <v>36</v>
      </c>
      <c r="Y46" s="310">
        <f t="shared" si="9"/>
        <v>36</v>
      </c>
      <c r="Z46" s="310">
        <f t="shared" si="9"/>
        <v>36</v>
      </c>
      <c r="AA46" s="310">
        <f t="shared" si="9"/>
        <v>36</v>
      </c>
      <c r="AB46" s="310">
        <f t="shared" si="9"/>
        <v>36</v>
      </c>
      <c r="AC46" s="310">
        <f t="shared" si="9"/>
        <v>36</v>
      </c>
      <c r="AD46" s="310">
        <f t="shared" si="9"/>
        <v>36</v>
      </c>
      <c r="AE46" s="310">
        <f t="shared" si="9"/>
        <v>36</v>
      </c>
      <c r="AF46" s="310">
        <f t="shared" si="9"/>
        <v>36</v>
      </c>
      <c r="AG46" s="310">
        <f t="shared" si="9"/>
        <v>36</v>
      </c>
      <c r="AH46" s="310">
        <f t="shared" si="9"/>
        <v>36</v>
      </c>
      <c r="AI46" s="310">
        <f t="shared" si="9"/>
        <v>36</v>
      </c>
      <c r="AJ46" s="310">
        <f t="shared" si="9"/>
        <v>36</v>
      </c>
      <c r="AK46" s="310">
        <f t="shared" si="9"/>
        <v>36</v>
      </c>
      <c r="AL46" s="310">
        <f t="shared" si="9"/>
        <v>36</v>
      </c>
      <c r="AM46" s="310">
        <f t="shared" si="9"/>
        <v>36</v>
      </c>
      <c r="AN46" s="310">
        <f t="shared" si="9"/>
        <v>36</v>
      </c>
      <c r="AO46" s="310">
        <f t="shared" si="9"/>
        <v>36</v>
      </c>
      <c r="AP46" s="310">
        <f t="shared" si="9"/>
        <v>36</v>
      </c>
      <c r="AQ46" s="310">
        <f t="shared" si="9"/>
        <v>36</v>
      </c>
      <c r="AR46" s="310">
        <f t="shared" si="9"/>
        <v>36</v>
      </c>
      <c r="AS46" s="310">
        <f>AS12+AS34+AS42</f>
        <v>36</v>
      </c>
      <c r="AT46" s="310"/>
      <c r="AU46" s="310"/>
      <c r="AV46" s="678"/>
      <c r="AW46" s="678"/>
      <c r="AX46" s="678"/>
      <c r="AY46" s="678"/>
      <c r="AZ46" s="678"/>
      <c r="BA46" s="678"/>
      <c r="BB46" s="678"/>
      <c r="BC46" s="678"/>
      <c r="BD46" s="678"/>
      <c r="BE46" s="643">
        <f>SUM(E46:U46,X46:AT46)</f>
        <v>1404</v>
      </c>
    </row>
    <row r="47" spans="1:57" ht="12.75">
      <c r="A47" s="620"/>
      <c r="B47" s="683" t="s">
        <v>283</v>
      </c>
      <c r="C47" s="683"/>
      <c r="D47" s="684"/>
      <c r="E47" s="391"/>
      <c r="F47" s="391"/>
      <c r="G47" s="391"/>
      <c r="H47" s="391"/>
      <c r="I47" s="391"/>
      <c r="J47" s="391"/>
      <c r="K47" s="391"/>
      <c r="L47" s="391"/>
      <c r="M47" s="391"/>
      <c r="N47" s="391"/>
      <c r="O47" s="391"/>
      <c r="P47" s="391"/>
      <c r="Q47" s="391"/>
      <c r="R47" s="391"/>
      <c r="S47" s="391"/>
      <c r="T47" s="391"/>
      <c r="U47" s="391"/>
      <c r="V47" s="391"/>
      <c r="W47" s="391"/>
      <c r="X47" s="391"/>
      <c r="Y47" s="391"/>
      <c r="Z47" s="391"/>
      <c r="AA47" s="391"/>
      <c r="AB47" s="391"/>
      <c r="AC47" s="391"/>
      <c r="AD47" s="391"/>
      <c r="AE47" s="391"/>
      <c r="AF47" s="391"/>
      <c r="AG47" s="391"/>
      <c r="AH47" s="391"/>
      <c r="AI47" s="391"/>
      <c r="AJ47" s="391"/>
      <c r="AK47" s="391"/>
      <c r="AL47" s="391"/>
      <c r="AM47" s="391"/>
      <c r="AN47" s="391"/>
      <c r="AO47" s="391"/>
      <c r="AP47" s="391"/>
      <c r="AQ47" s="391"/>
      <c r="AR47" s="391"/>
      <c r="AS47" s="391"/>
      <c r="AT47" s="391"/>
      <c r="AU47" s="391"/>
      <c r="AV47" s="391"/>
      <c r="AW47" s="685"/>
      <c r="AX47" s="685"/>
      <c r="AY47" s="685"/>
      <c r="AZ47" s="685"/>
      <c r="BA47" s="685"/>
      <c r="BB47" s="685"/>
      <c r="BC47" s="685"/>
      <c r="BD47" s="685"/>
      <c r="BE47" s="643">
        <f>AT10</f>
        <v>72</v>
      </c>
    </row>
    <row r="48" spans="1:57" ht="20.25" customHeight="1" thickBot="1">
      <c r="A48" s="686"/>
      <c r="B48" s="467" t="s">
        <v>153</v>
      </c>
      <c r="C48" s="467"/>
      <c r="D48" s="687"/>
      <c r="E48" s="311">
        <f>SUM(E46:E47)</f>
        <v>36</v>
      </c>
      <c r="F48" s="311">
        <f aca="true" t="shared" si="10" ref="F48:U48">SUM(F46:F47)</f>
        <v>36</v>
      </c>
      <c r="G48" s="311">
        <f t="shared" si="10"/>
        <v>36</v>
      </c>
      <c r="H48" s="311">
        <f t="shared" si="10"/>
        <v>36</v>
      </c>
      <c r="I48" s="311">
        <f t="shared" si="10"/>
        <v>36</v>
      </c>
      <c r="J48" s="311">
        <f t="shared" si="10"/>
        <v>36</v>
      </c>
      <c r="K48" s="311">
        <f t="shared" si="10"/>
        <v>36</v>
      </c>
      <c r="L48" s="311">
        <f t="shared" si="10"/>
        <v>36</v>
      </c>
      <c r="M48" s="311">
        <f t="shared" si="10"/>
        <v>36</v>
      </c>
      <c r="N48" s="311">
        <f t="shared" si="10"/>
        <v>36</v>
      </c>
      <c r="O48" s="311">
        <f t="shared" si="10"/>
        <v>36</v>
      </c>
      <c r="P48" s="311">
        <f t="shared" si="10"/>
        <v>36</v>
      </c>
      <c r="Q48" s="311">
        <f t="shared" si="10"/>
        <v>36</v>
      </c>
      <c r="R48" s="311">
        <f t="shared" si="10"/>
        <v>36</v>
      </c>
      <c r="S48" s="311">
        <f t="shared" si="10"/>
        <v>36</v>
      </c>
      <c r="T48" s="311">
        <f t="shared" si="10"/>
        <v>36</v>
      </c>
      <c r="U48" s="311">
        <f t="shared" si="10"/>
        <v>36</v>
      </c>
      <c r="V48" s="311"/>
      <c r="W48" s="311"/>
      <c r="X48" s="311">
        <f aca="true" t="shared" si="11" ref="X48:AU48">SUM(X46:X47)</f>
        <v>36</v>
      </c>
      <c r="Y48" s="311">
        <f t="shared" si="11"/>
        <v>36</v>
      </c>
      <c r="Z48" s="311">
        <f t="shared" si="11"/>
        <v>36</v>
      </c>
      <c r="AA48" s="311">
        <f t="shared" si="11"/>
        <v>36</v>
      </c>
      <c r="AB48" s="311">
        <f t="shared" si="11"/>
        <v>36</v>
      </c>
      <c r="AC48" s="311">
        <f t="shared" si="11"/>
        <v>36</v>
      </c>
      <c r="AD48" s="311">
        <f t="shared" si="11"/>
        <v>36</v>
      </c>
      <c r="AE48" s="311">
        <f t="shared" si="11"/>
        <v>36</v>
      </c>
      <c r="AF48" s="311">
        <f t="shared" si="11"/>
        <v>36</v>
      </c>
      <c r="AG48" s="311">
        <f t="shared" si="11"/>
        <v>36</v>
      </c>
      <c r="AH48" s="311">
        <f t="shared" si="11"/>
        <v>36</v>
      </c>
      <c r="AI48" s="311">
        <f t="shared" si="11"/>
        <v>36</v>
      </c>
      <c r="AJ48" s="311">
        <f t="shared" si="11"/>
        <v>36</v>
      </c>
      <c r="AK48" s="311">
        <f t="shared" si="11"/>
        <v>36</v>
      </c>
      <c r="AL48" s="311">
        <f t="shared" si="11"/>
        <v>36</v>
      </c>
      <c r="AM48" s="311">
        <f t="shared" si="11"/>
        <v>36</v>
      </c>
      <c r="AN48" s="311">
        <f t="shared" si="11"/>
        <v>36</v>
      </c>
      <c r="AO48" s="311">
        <f t="shared" si="11"/>
        <v>36</v>
      </c>
      <c r="AP48" s="311">
        <f t="shared" si="11"/>
        <v>36</v>
      </c>
      <c r="AQ48" s="311">
        <f t="shared" si="11"/>
        <v>36</v>
      </c>
      <c r="AR48" s="311">
        <f t="shared" si="11"/>
        <v>36</v>
      </c>
      <c r="AS48" s="311">
        <f t="shared" si="11"/>
        <v>36</v>
      </c>
      <c r="AT48" s="311">
        <f t="shared" si="11"/>
        <v>0</v>
      </c>
      <c r="AU48" s="311">
        <f t="shared" si="11"/>
        <v>0</v>
      </c>
      <c r="AV48" s="311"/>
      <c r="AW48" s="311"/>
      <c r="AX48" s="311"/>
      <c r="AY48" s="311"/>
      <c r="AZ48" s="311"/>
      <c r="BA48" s="311"/>
      <c r="BB48" s="311"/>
      <c r="BC48" s="311"/>
      <c r="BD48" s="311"/>
      <c r="BE48" s="643">
        <f>BE46+BE47</f>
        <v>1476</v>
      </c>
    </row>
    <row r="49" spans="1:57" ht="13.5" thickBot="1">
      <c r="A49" s="688"/>
      <c r="B49" s="688"/>
      <c r="C49" s="688"/>
      <c r="D49" s="688"/>
      <c r="E49" s="688"/>
      <c r="F49" s="688"/>
      <c r="G49" s="688"/>
      <c r="H49" s="688"/>
      <c r="I49" s="688"/>
      <c r="J49" s="688"/>
      <c r="K49" s="688"/>
      <c r="L49" s="688"/>
      <c r="M49" s="688"/>
      <c r="N49" s="688"/>
      <c r="O49" s="688"/>
      <c r="P49" s="688"/>
      <c r="Q49" s="688"/>
      <c r="R49" s="688"/>
      <c r="S49" s="688"/>
      <c r="T49" s="688"/>
      <c r="U49" s="688"/>
      <c r="V49" s="688"/>
      <c r="W49" s="688"/>
      <c r="X49" s="688"/>
      <c r="Y49" s="688"/>
      <c r="Z49" s="688"/>
      <c r="AA49" s="688"/>
      <c r="AB49" s="688"/>
      <c r="AC49" s="688"/>
      <c r="AD49" s="688"/>
      <c r="AE49" s="688"/>
      <c r="AF49" s="688"/>
      <c r="AG49" s="688"/>
      <c r="AH49" s="688"/>
      <c r="AI49" s="688"/>
      <c r="AJ49" s="688"/>
      <c r="AK49" s="688"/>
      <c r="AL49" s="688"/>
      <c r="AM49" s="688"/>
      <c r="AN49" s="688"/>
      <c r="AO49" s="688"/>
      <c r="AP49" s="688"/>
      <c r="AQ49" s="688"/>
      <c r="AR49" s="688"/>
      <c r="AS49" s="688"/>
      <c r="AT49" s="688"/>
      <c r="AU49" s="688"/>
      <c r="AV49" s="688"/>
      <c r="AW49" s="688"/>
      <c r="AX49" s="688"/>
      <c r="AY49" s="688"/>
      <c r="AZ49" s="688"/>
      <c r="BA49" s="688"/>
      <c r="BB49" s="688"/>
      <c r="BC49" s="688"/>
      <c r="BD49" s="688"/>
      <c r="BE49" s="689"/>
    </row>
    <row r="50" spans="1:57" ht="13.5" thickBot="1">
      <c r="A50" s="578" t="s">
        <v>68</v>
      </c>
      <c r="B50" s="578" t="s">
        <v>0</v>
      </c>
      <c r="C50" s="435" t="s">
        <v>1</v>
      </c>
      <c r="D50" s="690" t="s">
        <v>2</v>
      </c>
      <c r="E50" s="580" t="s">
        <v>3</v>
      </c>
      <c r="F50" s="580"/>
      <c r="G50" s="580"/>
      <c r="H50" s="581"/>
      <c r="I50" s="582" t="s">
        <v>4</v>
      </c>
      <c r="J50" s="579" t="s">
        <v>5</v>
      </c>
      <c r="K50" s="580"/>
      <c r="L50" s="581"/>
      <c r="M50" s="583" t="s">
        <v>6</v>
      </c>
      <c r="N50" s="584" t="s">
        <v>7</v>
      </c>
      <c r="O50" s="585"/>
      <c r="P50" s="585"/>
      <c r="Q50" s="586"/>
      <c r="R50" s="584" t="s">
        <v>8</v>
      </c>
      <c r="S50" s="585"/>
      <c r="T50" s="585"/>
      <c r="U50" s="586"/>
      <c r="V50" s="587" t="s">
        <v>9</v>
      </c>
      <c r="W50" s="584" t="s">
        <v>10</v>
      </c>
      <c r="X50" s="585"/>
      <c r="Y50" s="586"/>
      <c r="Z50" s="583" t="s">
        <v>11</v>
      </c>
      <c r="AA50" s="584" t="s">
        <v>12</v>
      </c>
      <c r="AB50" s="585"/>
      <c r="AC50" s="586"/>
      <c r="AD50" s="583" t="s">
        <v>13</v>
      </c>
      <c r="AE50" s="584" t="s">
        <v>14</v>
      </c>
      <c r="AF50" s="585"/>
      <c r="AG50" s="585"/>
      <c r="AH50" s="586"/>
      <c r="AI50" s="582" t="s">
        <v>15</v>
      </c>
      <c r="AJ50" s="579" t="s">
        <v>16</v>
      </c>
      <c r="AK50" s="580"/>
      <c r="AL50" s="581"/>
      <c r="AM50" s="582" t="s">
        <v>17</v>
      </c>
      <c r="AN50" s="579" t="s">
        <v>18</v>
      </c>
      <c r="AO50" s="580"/>
      <c r="AP50" s="580"/>
      <c r="AQ50" s="581"/>
      <c r="AR50" s="588" t="s">
        <v>19</v>
      </c>
      <c r="AS50" s="589"/>
      <c r="AT50" s="589"/>
      <c r="AU50" s="590"/>
      <c r="AV50" s="582" t="s">
        <v>20</v>
      </c>
      <c r="AW50" s="579" t="s">
        <v>21</v>
      </c>
      <c r="AX50" s="580"/>
      <c r="AY50" s="580"/>
      <c r="AZ50" s="581"/>
      <c r="BA50" s="579" t="s">
        <v>22</v>
      </c>
      <c r="BB50" s="580"/>
      <c r="BC50" s="580"/>
      <c r="BD50" s="581"/>
      <c r="BE50" s="691" t="s">
        <v>70</v>
      </c>
    </row>
    <row r="51" spans="1:57" ht="13.5" thickBot="1">
      <c r="A51" s="464"/>
      <c r="B51" s="464"/>
      <c r="C51" s="692"/>
      <c r="D51" s="693"/>
      <c r="E51" s="594"/>
      <c r="F51" s="594"/>
      <c r="G51" s="594"/>
      <c r="H51" s="595"/>
      <c r="I51" s="596"/>
      <c r="J51" s="593"/>
      <c r="K51" s="594"/>
      <c r="L51" s="595"/>
      <c r="M51" s="597"/>
      <c r="N51" s="598"/>
      <c r="O51" s="599"/>
      <c r="P51" s="599"/>
      <c r="Q51" s="600"/>
      <c r="R51" s="598"/>
      <c r="S51" s="599"/>
      <c r="T51" s="599"/>
      <c r="U51" s="600"/>
      <c r="V51" s="601"/>
      <c r="W51" s="598"/>
      <c r="X51" s="599"/>
      <c r="Y51" s="600"/>
      <c r="Z51" s="597"/>
      <c r="AA51" s="598"/>
      <c r="AB51" s="599"/>
      <c r="AC51" s="600"/>
      <c r="AD51" s="597"/>
      <c r="AE51" s="598"/>
      <c r="AF51" s="599"/>
      <c r="AG51" s="599"/>
      <c r="AH51" s="600"/>
      <c r="AI51" s="596"/>
      <c r="AJ51" s="593"/>
      <c r="AK51" s="594"/>
      <c r="AL51" s="595"/>
      <c r="AM51" s="596"/>
      <c r="AN51" s="593"/>
      <c r="AO51" s="594"/>
      <c r="AP51" s="594"/>
      <c r="AQ51" s="595"/>
      <c r="AR51" s="602"/>
      <c r="AS51" s="603"/>
      <c r="AT51" s="603"/>
      <c r="AU51" s="604"/>
      <c r="AV51" s="596"/>
      <c r="AW51" s="593"/>
      <c r="AX51" s="594"/>
      <c r="AY51" s="594"/>
      <c r="AZ51" s="595"/>
      <c r="BA51" s="593"/>
      <c r="BB51" s="594"/>
      <c r="BC51" s="594"/>
      <c r="BD51" s="595"/>
      <c r="BE51" s="691"/>
    </row>
    <row r="52" spans="1:57" ht="13.5" thickBot="1">
      <c r="A52" s="464"/>
      <c r="B52" s="464"/>
      <c r="C52" s="692"/>
      <c r="D52" s="693"/>
      <c r="E52" s="608" t="s">
        <v>23</v>
      </c>
      <c r="F52" s="608"/>
      <c r="G52" s="608"/>
      <c r="H52" s="608"/>
      <c r="I52" s="608"/>
      <c r="J52" s="608"/>
      <c r="K52" s="608"/>
      <c r="L52" s="608"/>
      <c r="M52" s="608"/>
      <c r="N52" s="608"/>
      <c r="O52" s="608"/>
      <c r="P52" s="608"/>
      <c r="Q52" s="608"/>
      <c r="R52" s="608"/>
      <c r="S52" s="608"/>
      <c r="T52" s="608"/>
      <c r="U52" s="608"/>
      <c r="V52" s="608"/>
      <c r="W52" s="608"/>
      <c r="X52" s="608"/>
      <c r="Y52" s="608"/>
      <c r="Z52" s="608"/>
      <c r="AA52" s="608"/>
      <c r="AB52" s="608"/>
      <c r="AC52" s="608"/>
      <c r="AD52" s="608"/>
      <c r="AE52" s="608"/>
      <c r="AF52" s="608"/>
      <c r="AG52" s="608"/>
      <c r="AH52" s="608"/>
      <c r="AI52" s="608"/>
      <c r="AJ52" s="608"/>
      <c r="AK52" s="608"/>
      <c r="AL52" s="608"/>
      <c r="AM52" s="608"/>
      <c r="AN52" s="608"/>
      <c r="AO52" s="608"/>
      <c r="AP52" s="608"/>
      <c r="AQ52" s="608"/>
      <c r="AR52" s="608"/>
      <c r="AS52" s="608"/>
      <c r="AT52" s="608"/>
      <c r="AU52" s="608"/>
      <c r="AV52" s="608"/>
      <c r="AW52" s="608"/>
      <c r="AX52" s="608"/>
      <c r="AY52" s="608"/>
      <c r="AZ52" s="608"/>
      <c r="BA52" s="608"/>
      <c r="BB52" s="608"/>
      <c r="BC52" s="608"/>
      <c r="BD52" s="608"/>
      <c r="BE52" s="301"/>
    </row>
    <row r="53" spans="1:57" ht="27" thickBot="1">
      <c r="A53" s="464"/>
      <c r="B53" s="464"/>
      <c r="C53" s="692"/>
      <c r="D53" s="693"/>
      <c r="E53" s="41" t="s">
        <v>24</v>
      </c>
      <c r="F53" s="27" t="s">
        <v>25</v>
      </c>
      <c r="G53" s="27" t="s">
        <v>26</v>
      </c>
      <c r="H53" s="27" t="s">
        <v>27</v>
      </c>
      <c r="I53" s="27" t="s">
        <v>28</v>
      </c>
      <c r="J53" s="27" t="s">
        <v>29</v>
      </c>
      <c r="K53" s="27" t="s">
        <v>30</v>
      </c>
      <c r="L53" s="28" t="s">
        <v>31</v>
      </c>
      <c r="M53" s="28" t="s">
        <v>32</v>
      </c>
      <c r="N53" s="28" t="s">
        <v>33</v>
      </c>
      <c r="O53" s="28" t="s">
        <v>34</v>
      </c>
      <c r="P53" s="28" t="s">
        <v>35</v>
      </c>
      <c r="Q53" s="28" t="s">
        <v>36</v>
      </c>
      <c r="R53" s="28" t="s">
        <v>37</v>
      </c>
      <c r="S53" s="28" t="s">
        <v>38</v>
      </c>
      <c r="T53" s="28" t="s">
        <v>39</v>
      </c>
      <c r="U53" s="127" t="s">
        <v>40</v>
      </c>
      <c r="V53" s="127" t="s">
        <v>41</v>
      </c>
      <c r="W53" s="128" t="s">
        <v>71</v>
      </c>
      <c r="X53" s="29" t="s">
        <v>72</v>
      </c>
      <c r="Y53" s="29" t="s">
        <v>73</v>
      </c>
      <c r="Z53" s="29" t="s">
        <v>74</v>
      </c>
      <c r="AA53" s="29" t="s">
        <v>75</v>
      </c>
      <c r="AB53" s="29" t="s">
        <v>76</v>
      </c>
      <c r="AC53" s="29" t="s">
        <v>77</v>
      </c>
      <c r="AD53" s="29" t="s">
        <v>78</v>
      </c>
      <c r="AE53" s="29" t="s">
        <v>79</v>
      </c>
      <c r="AF53" s="29" t="s">
        <v>80</v>
      </c>
      <c r="AG53" s="29" t="s">
        <v>81</v>
      </c>
      <c r="AH53" s="30" t="s">
        <v>82</v>
      </c>
      <c r="AI53" s="27" t="s">
        <v>42</v>
      </c>
      <c r="AJ53" s="27" t="s">
        <v>43</v>
      </c>
      <c r="AK53" s="27" t="s">
        <v>44</v>
      </c>
      <c r="AL53" s="28" t="s">
        <v>45</v>
      </c>
      <c r="AM53" s="27" t="s">
        <v>46</v>
      </c>
      <c r="AN53" s="27" t="s">
        <v>47</v>
      </c>
      <c r="AO53" s="27" t="s">
        <v>48</v>
      </c>
      <c r="AP53" s="27" t="s">
        <v>49</v>
      </c>
      <c r="AQ53" s="27" t="s">
        <v>50</v>
      </c>
      <c r="AR53" s="129" t="s">
        <v>51</v>
      </c>
      <c r="AS53" s="129" t="s">
        <v>52</v>
      </c>
      <c r="AT53" s="129" t="s">
        <v>53</v>
      </c>
      <c r="AU53" s="129" t="s">
        <v>54</v>
      </c>
      <c r="AV53" s="27" t="s">
        <v>55</v>
      </c>
      <c r="AW53" s="27" t="s">
        <v>56</v>
      </c>
      <c r="AX53" s="27" t="s">
        <v>57</v>
      </c>
      <c r="AY53" s="27" t="s">
        <v>58</v>
      </c>
      <c r="AZ53" s="27" t="s">
        <v>59</v>
      </c>
      <c r="BA53" s="27" t="s">
        <v>60</v>
      </c>
      <c r="BB53" s="27" t="s">
        <v>61</v>
      </c>
      <c r="BC53" s="27" t="s">
        <v>62</v>
      </c>
      <c r="BD53" s="27" t="s">
        <v>63</v>
      </c>
      <c r="BE53" s="301"/>
    </row>
    <row r="54" spans="1:57" ht="13.5" thickBot="1">
      <c r="A54" s="464"/>
      <c r="B54" s="464"/>
      <c r="C54" s="692"/>
      <c r="D54" s="693"/>
      <c r="E54" s="2"/>
      <c r="F54" s="609" t="s">
        <v>64</v>
      </c>
      <c r="G54" s="610"/>
      <c r="H54" s="610"/>
      <c r="I54" s="610"/>
      <c r="J54" s="610"/>
      <c r="K54" s="610"/>
      <c r="L54" s="610"/>
      <c r="M54" s="610"/>
      <c r="N54" s="610"/>
      <c r="O54" s="610"/>
      <c r="P54" s="610"/>
      <c r="Q54" s="610"/>
      <c r="R54" s="610"/>
      <c r="S54" s="610"/>
      <c r="T54" s="610"/>
      <c r="U54" s="610"/>
      <c r="V54" s="610"/>
      <c r="W54" s="610"/>
      <c r="X54" s="610"/>
      <c r="Y54" s="610"/>
      <c r="Z54" s="610"/>
      <c r="AA54" s="610"/>
      <c r="AB54" s="610"/>
      <c r="AC54" s="610"/>
      <c r="AD54" s="610"/>
      <c r="AE54" s="610"/>
      <c r="AF54" s="610"/>
      <c r="AG54" s="610"/>
      <c r="AH54" s="610"/>
      <c r="AI54" s="610"/>
      <c r="AJ54" s="610"/>
      <c r="AK54" s="610"/>
      <c r="AL54" s="610"/>
      <c r="AM54" s="610"/>
      <c r="AN54" s="610"/>
      <c r="AO54" s="610"/>
      <c r="AP54" s="610"/>
      <c r="AQ54" s="610"/>
      <c r="AR54" s="610"/>
      <c r="AS54" s="610"/>
      <c r="AT54" s="610"/>
      <c r="AU54" s="610"/>
      <c r="AV54" s="610"/>
      <c r="AW54" s="610"/>
      <c r="AX54" s="610"/>
      <c r="AY54" s="610"/>
      <c r="AZ54" s="610"/>
      <c r="BA54" s="610"/>
      <c r="BB54" s="610"/>
      <c r="BC54" s="610"/>
      <c r="BD54" s="610"/>
      <c r="BE54" s="301"/>
    </row>
    <row r="55" spans="1:57" ht="13.5" thickBot="1">
      <c r="A55" s="465"/>
      <c r="B55" s="465"/>
      <c r="C55" s="694"/>
      <c r="D55" s="695"/>
      <c r="E55" s="696">
        <v>1</v>
      </c>
      <c r="F55" s="611">
        <v>2</v>
      </c>
      <c r="G55" s="611">
        <v>3</v>
      </c>
      <c r="H55" s="612">
        <v>4</v>
      </c>
      <c r="I55" s="612">
        <v>5</v>
      </c>
      <c r="J55" s="612">
        <v>6</v>
      </c>
      <c r="K55" s="612">
        <v>7</v>
      </c>
      <c r="L55" s="613">
        <v>8</v>
      </c>
      <c r="M55" s="613">
        <v>9</v>
      </c>
      <c r="N55" s="613">
        <v>10</v>
      </c>
      <c r="O55" s="613">
        <v>11</v>
      </c>
      <c r="P55" s="613">
        <v>12</v>
      </c>
      <c r="Q55" s="613">
        <v>13</v>
      </c>
      <c r="R55" s="613">
        <v>14</v>
      </c>
      <c r="S55" s="613">
        <v>15</v>
      </c>
      <c r="T55" s="613">
        <v>16</v>
      </c>
      <c r="U55" s="697">
        <v>17</v>
      </c>
      <c r="V55" s="698">
        <v>18</v>
      </c>
      <c r="W55" s="698">
        <v>19</v>
      </c>
      <c r="X55" s="613">
        <v>20</v>
      </c>
      <c r="Y55" s="613">
        <v>21</v>
      </c>
      <c r="Z55" s="613">
        <v>22</v>
      </c>
      <c r="AA55" s="613">
        <v>23</v>
      </c>
      <c r="AB55" s="613">
        <v>24</v>
      </c>
      <c r="AC55" s="613">
        <v>25</v>
      </c>
      <c r="AD55" s="613">
        <v>26</v>
      </c>
      <c r="AE55" s="613">
        <v>27</v>
      </c>
      <c r="AF55" s="613">
        <v>28</v>
      </c>
      <c r="AG55" s="613">
        <v>29</v>
      </c>
      <c r="AH55" s="612">
        <v>30</v>
      </c>
      <c r="AI55" s="612">
        <v>31</v>
      </c>
      <c r="AJ55" s="612">
        <v>32</v>
      </c>
      <c r="AK55" s="612">
        <v>33</v>
      </c>
      <c r="AL55" s="613">
        <v>34</v>
      </c>
      <c r="AM55" s="612">
        <v>35</v>
      </c>
      <c r="AN55" s="612">
        <v>36</v>
      </c>
      <c r="AO55" s="612">
        <v>37</v>
      </c>
      <c r="AP55" s="612">
        <v>38</v>
      </c>
      <c r="AQ55" s="612">
        <v>39</v>
      </c>
      <c r="AR55" s="699">
        <v>40</v>
      </c>
      <c r="AS55" s="700">
        <v>41</v>
      </c>
      <c r="AT55" s="700">
        <v>42</v>
      </c>
      <c r="AU55" s="700">
        <v>43</v>
      </c>
      <c r="AV55" s="701">
        <v>44</v>
      </c>
      <c r="AW55" s="701">
        <v>45</v>
      </c>
      <c r="AX55" s="701">
        <v>46</v>
      </c>
      <c r="AY55" s="701">
        <v>47</v>
      </c>
      <c r="AZ55" s="701">
        <v>48</v>
      </c>
      <c r="BA55" s="701">
        <v>49</v>
      </c>
      <c r="BB55" s="701">
        <v>50</v>
      </c>
      <c r="BC55" s="701">
        <v>51</v>
      </c>
      <c r="BD55" s="701">
        <v>52</v>
      </c>
      <c r="BE55" s="301"/>
    </row>
    <row r="56" spans="1:63" ht="24" customHeight="1">
      <c r="A56" s="578" t="s">
        <v>155</v>
      </c>
      <c r="B56" s="702" t="s">
        <v>108</v>
      </c>
      <c r="C56" s="703" t="s">
        <v>109</v>
      </c>
      <c r="D56" s="704" t="s">
        <v>67</v>
      </c>
      <c r="E56" s="704">
        <f>E58+E60+E62+E66+E64</f>
        <v>10</v>
      </c>
      <c r="F56" s="704">
        <f aca="true" t="shared" si="12" ref="F56:AM56">F58+F60+F62+F66+F64</f>
        <v>10</v>
      </c>
      <c r="G56" s="704">
        <f t="shared" si="12"/>
        <v>10</v>
      </c>
      <c r="H56" s="704">
        <f t="shared" si="12"/>
        <v>10</v>
      </c>
      <c r="I56" s="704">
        <f t="shared" si="12"/>
        <v>10</v>
      </c>
      <c r="J56" s="704">
        <f t="shared" si="12"/>
        <v>10</v>
      </c>
      <c r="K56" s="704">
        <f t="shared" si="12"/>
        <v>10</v>
      </c>
      <c r="L56" s="704">
        <f t="shared" si="12"/>
        <v>10</v>
      </c>
      <c r="M56" s="704">
        <f t="shared" si="12"/>
        <v>10</v>
      </c>
      <c r="N56" s="704">
        <f t="shared" si="12"/>
        <v>10</v>
      </c>
      <c r="O56" s="704">
        <f t="shared" si="12"/>
        <v>10</v>
      </c>
      <c r="P56" s="704">
        <f t="shared" si="12"/>
        <v>10</v>
      </c>
      <c r="Q56" s="704">
        <f t="shared" si="12"/>
        <v>11</v>
      </c>
      <c r="R56" s="704">
        <f t="shared" si="12"/>
        <v>11</v>
      </c>
      <c r="S56" s="704">
        <f t="shared" si="12"/>
        <v>11</v>
      </c>
      <c r="T56" s="704">
        <f t="shared" si="12"/>
        <v>11</v>
      </c>
      <c r="U56" s="704"/>
      <c r="V56" s="704"/>
      <c r="W56" s="704"/>
      <c r="X56" s="704">
        <f>X58+X60+X62+X66+X64</f>
        <v>2</v>
      </c>
      <c r="Y56" s="704">
        <f t="shared" si="12"/>
        <v>4</v>
      </c>
      <c r="Z56" s="704">
        <f t="shared" si="12"/>
        <v>2</v>
      </c>
      <c r="AA56" s="704">
        <f t="shared" si="12"/>
        <v>4</v>
      </c>
      <c r="AB56" s="704">
        <f t="shared" si="12"/>
        <v>2</v>
      </c>
      <c r="AC56" s="704">
        <f t="shared" si="12"/>
        <v>4</v>
      </c>
      <c r="AD56" s="704">
        <f t="shared" si="12"/>
        <v>2</v>
      </c>
      <c r="AE56" s="704">
        <f t="shared" si="12"/>
        <v>4</v>
      </c>
      <c r="AF56" s="704">
        <f t="shared" si="12"/>
        <v>2</v>
      </c>
      <c r="AG56" s="704">
        <f t="shared" si="12"/>
        <v>4</v>
      </c>
      <c r="AH56" s="704">
        <f t="shared" si="12"/>
        <v>3</v>
      </c>
      <c r="AI56" s="704">
        <f t="shared" si="12"/>
        <v>4</v>
      </c>
      <c r="AJ56" s="704">
        <f t="shared" si="12"/>
        <v>3</v>
      </c>
      <c r="AK56" s="704">
        <f t="shared" si="12"/>
        <v>4</v>
      </c>
      <c r="AL56" s="704">
        <f t="shared" si="12"/>
        <v>4</v>
      </c>
      <c r="AM56" s="704">
        <f t="shared" si="12"/>
        <v>4</v>
      </c>
      <c r="AN56" s="704">
        <f aca="true" t="shared" si="13" ref="AN56:AV56">AN58+AN60+AN62+AN66</f>
        <v>0</v>
      </c>
      <c r="AO56" s="704">
        <f t="shared" si="13"/>
        <v>0</v>
      </c>
      <c r="AP56" s="704">
        <f>AP58+AP60+AP62+AP66</f>
        <v>0</v>
      </c>
      <c r="AQ56" s="704">
        <f t="shared" si="13"/>
        <v>0</v>
      </c>
      <c r="AR56" s="704">
        <f t="shared" si="13"/>
        <v>0</v>
      </c>
      <c r="AS56" s="704">
        <f t="shared" si="13"/>
        <v>0</v>
      </c>
      <c r="AT56" s="704">
        <f t="shared" si="13"/>
        <v>0</v>
      </c>
      <c r="AU56" s="704"/>
      <c r="AV56" s="704" t="e">
        <f t="shared" si="13"/>
        <v>#VALUE!</v>
      </c>
      <c r="AW56" s="704"/>
      <c r="AX56" s="704"/>
      <c r="AY56" s="704"/>
      <c r="AZ56" s="704"/>
      <c r="BA56" s="704"/>
      <c r="BB56" s="704"/>
      <c r="BC56" s="704"/>
      <c r="BD56" s="704"/>
      <c r="BE56" s="704">
        <f>BE58+BE60+BE62+BE66+BE64</f>
        <v>216</v>
      </c>
      <c r="BG56" s="340"/>
      <c r="BH56" s="340"/>
      <c r="BI56" s="340"/>
      <c r="BJ56" s="340"/>
      <c r="BK56" s="340"/>
    </row>
    <row r="57" spans="1:63" ht="15" customHeight="1" thickBot="1">
      <c r="A57" s="464"/>
      <c r="B57" s="705"/>
      <c r="C57" s="706"/>
      <c r="D57" s="344" t="s">
        <v>282</v>
      </c>
      <c r="E57" s="344"/>
      <c r="F57" s="344"/>
      <c r="G57" s="344"/>
      <c r="H57" s="344"/>
      <c r="I57" s="344"/>
      <c r="J57" s="344"/>
      <c r="K57" s="344"/>
      <c r="L57" s="344"/>
      <c r="M57" s="344"/>
      <c r="N57" s="344"/>
      <c r="O57" s="344"/>
      <c r="P57" s="344"/>
      <c r="Q57" s="344"/>
      <c r="R57" s="344"/>
      <c r="S57" s="344"/>
      <c r="T57" s="344"/>
      <c r="U57" s="344"/>
      <c r="V57" s="344"/>
      <c r="W57" s="344"/>
      <c r="X57" s="344"/>
      <c r="Y57" s="344"/>
      <c r="Z57" s="344"/>
      <c r="AA57" s="344"/>
      <c r="AB57" s="344"/>
      <c r="AC57" s="344"/>
      <c r="AD57" s="344"/>
      <c r="AE57" s="344"/>
      <c r="AF57" s="344"/>
      <c r="AG57" s="344"/>
      <c r="AH57" s="344"/>
      <c r="AI57" s="344"/>
      <c r="AJ57" s="344"/>
      <c r="AK57" s="344"/>
      <c r="AL57" s="344"/>
      <c r="AM57" s="344"/>
      <c r="AN57" s="344"/>
      <c r="AO57" s="344"/>
      <c r="AP57" s="344"/>
      <c r="AQ57" s="344"/>
      <c r="AR57" s="344"/>
      <c r="AS57" s="344"/>
      <c r="AT57" s="344"/>
      <c r="AU57" s="344"/>
      <c r="AV57" s="344"/>
      <c r="AW57" s="17"/>
      <c r="AX57" s="17"/>
      <c r="AY57" s="17"/>
      <c r="AZ57" s="17"/>
      <c r="BA57" s="17"/>
      <c r="BB57" s="17"/>
      <c r="BC57" s="17"/>
      <c r="BD57" s="17"/>
      <c r="BE57" s="707"/>
      <c r="BG57" s="340"/>
      <c r="BH57" s="340"/>
      <c r="BI57" s="340"/>
      <c r="BJ57" s="340"/>
      <c r="BK57" s="340"/>
    </row>
    <row r="58" spans="1:63" ht="19.5" customHeight="1">
      <c r="A58" s="464"/>
      <c r="B58" s="708" t="s">
        <v>110</v>
      </c>
      <c r="C58" s="709" t="s">
        <v>111</v>
      </c>
      <c r="D58" s="314" t="s">
        <v>67</v>
      </c>
      <c r="E58" s="671">
        <v>2</v>
      </c>
      <c r="F58" s="671">
        <v>2</v>
      </c>
      <c r="G58" s="671">
        <v>2</v>
      </c>
      <c r="H58" s="671">
        <v>2</v>
      </c>
      <c r="I58" s="671">
        <v>2</v>
      </c>
      <c r="J58" s="671">
        <v>2</v>
      </c>
      <c r="K58" s="671">
        <v>2</v>
      </c>
      <c r="L58" s="671">
        <v>2</v>
      </c>
      <c r="M58" s="671">
        <v>2</v>
      </c>
      <c r="N58" s="671">
        <v>2</v>
      </c>
      <c r="O58" s="671">
        <v>2</v>
      </c>
      <c r="P58" s="671">
        <v>2</v>
      </c>
      <c r="Q58" s="671">
        <v>2</v>
      </c>
      <c r="R58" s="671">
        <v>2</v>
      </c>
      <c r="S58" s="671">
        <v>2</v>
      </c>
      <c r="T58" s="671">
        <v>2</v>
      </c>
      <c r="U58" s="382" t="s">
        <v>152</v>
      </c>
      <c r="V58" s="710" t="s">
        <v>151</v>
      </c>
      <c r="W58" s="710" t="s">
        <v>151</v>
      </c>
      <c r="X58" s="306"/>
      <c r="Y58" s="306"/>
      <c r="Z58" s="306"/>
      <c r="AA58" s="306"/>
      <c r="AB58" s="306"/>
      <c r="AC58" s="306"/>
      <c r="AD58" s="306"/>
      <c r="AE58" s="306"/>
      <c r="AF58" s="306"/>
      <c r="AG58" s="306"/>
      <c r="AH58" s="306"/>
      <c r="AI58" s="306"/>
      <c r="AJ58" s="306"/>
      <c r="AK58" s="306"/>
      <c r="AL58" s="306"/>
      <c r="AM58" s="306"/>
      <c r="AN58" s="380"/>
      <c r="AO58" s="306"/>
      <c r="AP58" s="306"/>
      <c r="AQ58" s="306"/>
      <c r="AR58" s="306"/>
      <c r="AS58" s="100"/>
      <c r="AT58" s="100"/>
      <c r="AU58" s="380"/>
      <c r="AV58" s="380" t="s">
        <v>152</v>
      </c>
      <c r="AW58" s="711" t="s">
        <v>151</v>
      </c>
      <c r="AX58" s="711" t="s">
        <v>151</v>
      </c>
      <c r="AY58" s="711" t="s">
        <v>151</v>
      </c>
      <c r="AZ58" s="711" t="s">
        <v>151</v>
      </c>
      <c r="BA58" s="711" t="s">
        <v>151</v>
      </c>
      <c r="BB58" s="711" t="s">
        <v>151</v>
      </c>
      <c r="BC58" s="711" t="s">
        <v>151</v>
      </c>
      <c r="BD58" s="711" t="s">
        <v>151</v>
      </c>
      <c r="BE58" s="712">
        <f>SUM(E58:U58,X58:AT58)</f>
        <v>32</v>
      </c>
      <c r="BG58" s="340"/>
      <c r="BH58" s="340"/>
      <c r="BI58" s="340"/>
      <c r="BJ58" s="340"/>
      <c r="BK58" s="340"/>
    </row>
    <row r="59" spans="1:63" ht="19.5" customHeight="1" thickBot="1">
      <c r="A59" s="464"/>
      <c r="B59" s="713"/>
      <c r="C59" s="714"/>
      <c r="D59" s="313" t="s">
        <v>69</v>
      </c>
      <c r="E59" s="715"/>
      <c r="F59" s="320"/>
      <c r="G59" s="320"/>
      <c r="H59" s="320"/>
      <c r="I59" s="320"/>
      <c r="J59" s="320"/>
      <c r="K59" s="320"/>
      <c r="L59" s="320"/>
      <c r="M59" s="320"/>
      <c r="N59" s="320"/>
      <c r="O59" s="320"/>
      <c r="P59" s="320"/>
      <c r="Q59" s="320"/>
      <c r="R59" s="320"/>
      <c r="S59" s="320"/>
      <c r="T59" s="320"/>
      <c r="U59" s="382" t="s">
        <v>152</v>
      </c>
      <c r="V59" s="710" t="s">
        <v>151</v>
      </c>
      <c r="W59" s="710" t="s">
        <v>151</v>
      </c>
      <c r="X59" s="320"/>
      <c r="Y59" s="320"/>
      <c r="Z59" s="320"/>
      <c r="AA59" s="320"/>
      <c r="AB59" s="320"/>
      <c r="AC59" s="320"/>
      <c r="AD59" s="320"/>
      <c r="AE59" s="320"/>
      <c r="AF59" s="320"/>
      <c r="AG59" s="320"/>
      <c r="AH59" s="320"/>
      <c r="AI59" s="320"/>
      <c r="AJ59" s="320"/>
      <c r="AK59" s="320"/>
      <c r="AL59" s="320"/>
      <c r="AM59" s="320"/>
      <c r="AN59" s="380"/>
      <c r="AO59" s="320"/>
      <c r="AP59" s="320"/>
      <c r="AQ59" s="320"/>
      <c r="AR59" s="320"/>
      <c r="AS59" s="383"/>
      <c r="AT59" s="383"/>
      <c r="AU59" s="380"/>
      <c r="AV59" s="380" t="s">
        <v>152</v>
      </c>
      <c r="AW59" s="711" t="s">
        <v>151</v>
      </c>
      <c r="AX59" s="711" t="s">
        <v>151</v>
      </c>
      <c r="AY59" s="711" t="s">
        <v>151</v>
      </c>
      <c r="AZ59" s="711" t="s">
        <v>151</v>
      </c>
      <c r="BA59" s="711" t="s">
        <v>151</v>
      </c>
      <c r="BB59" s="711" t="s">
        <v>151</v>
      </c>
      <c r="BC59" s="711" t="s">
        <v>151</v>
      </c>
      <c r="BD59" s="711" t="s">
        <v>151</v>
      </c>
      <c r="BE59" s="712">
        <f aca="true" t="shared" si="14" ref="BE59:BE67">SUM(E59:U59,X59:AT59)</f>
        <v>0</v>
      </c>
      <c r="BG59" s="340"/>
      <c r="BH59" s="340"/>
      <c r="BI59" s="340"/>
      <c r="BJ59" s="340"/>
      <c r="BK59" s="340"/>
    </row>
    <row r="60" spans="1:63" ht="15.75" customHeight="1">
      <c r="A60" s="464"/>
      <c r="B60" s="716" t="s">
        <v>114</v>
      </c>
      <c r="C60" s="709" t="s">
        <v>290</v>
      </c>
      <c r="D60" s="312" t="s">
        <v>67</v>
      </c>
      <c r="E60" s="671">
        <v>2</v>
      </c>
      <c r="F60" s="671">
        <v>2</v>
      </c>
      <c r="G60" s="671">
        <v>2</v>
      </c>
      <c r="H60" s="671">
        <v>2</v>
      </c>
      <c r="I60" s="671">
        <v>2</v>
      </c>
      <c r="J60" s="671">
        <v>2</v>
      </c>
      <c r="K60" s="671">
        <v>2</v>
      </c>
      <c r="L60" s="671">
        <v>2</v>
      </c>
      <c r="M60" s="671">
        <v>2</v>
      </c>
      <c r="N60" s="671">
        <v>2</v>
      </c>
      <c r="O60" s="671">
        <v>2</v>
      </c>
      <c r="P60" s="671">
        <v>2</v>
      </c>
      <c r="Q60" s="671">
        <v>2</v>
      </c>
      <c r="R60" s="671">
        <v>2</v>
      </c>
      <c r="S60" s="671">
        <v>2</v>
      </c>
      <c r="T60" s="671">
        <v>2</v>
      </c>
      <c r="U60" s="382" t="s">
        <v>152</v>
      </c>
      <c r="V60" s="710" t="s">
        <v>151</v>
      </c>
      <c r="W60" s="710" t="s">
        <v>151</v>
      </c>
      <c r="X60" s="306">
        <v>1</v>
      </c>
      <c r="Y60" s="306">
        <v>2</v>
      </c>
      <c r="Z60" s="306">
        <v>1</v>
      </c>
      <c r="AA60" s="306">
        <v>2</v>
      </c>
      <c r="AB60" s="306">
        <v>1</v>
      </c>
      <c r="AC60" s="306">
        <v>2</v>
      </c>
      <c r="AD60" s="306">
        <v>1</v>
      </c>
      <c r="AE60" s="306">
        <v>2</v>
      </c>
      <c r="AF60" s="306">
        <v>1</v>
      </c>
      <c r="AG60" s="306">
        <v>2</v>
      </c>
      <c r="AH60" s="306">
        <v>1</v>
      </c>
      <c r="AI60" s="306">
        <v>2</v>
      </c>
      <c r="AJ60" s="306">
        <v>2</v>
      </c>
      <c r="AK60" s="306">
        <v>2</v>
      </c>
      <c r="AL60" s="306">
        <v>2</v>
      </c>
      <c r="AM60" s="306">
        <v>2</v>
      </c>
      <c r="AN60" s="380"/>
      <c r="AO60" s="306"/>
      <c r="AP60" s="306"/>
      <c r="AQ60" s="306"/>
      <c r="AR60" s="306"/>
      <c r="AS60" s="100"/>
      <c r="AT60" s="100"/>
      <c r="AU60" s="380"/>
      <c r="AV60" s="380" t="s">
        <v>152</v>
      </c>
      <c r="AW60" s="711" t="s">
        <v>151</v>
      </c>
      <c r="AX60" s="711" t="s">
        <v>151</v>
      </c>
      <c r="AY60" s="711" t="s">
        <v>151</v>
      </c>
      <c r="AZ60" s="711" t="s">
        <v>151</v>
      </c>
      <c r="BA60" s="711" t="s">
        <v>151</v>
      </c>
      <c r="BB60" s="711" t="s">
        <v>151</v>
      </c>
      <c r="BC60" s="711" t="s">
        <v>151</v>
      </c>
      <c r="BD60" s="711" t="s">
        <v>151</v>
      </c>
      <c r="BE60" s="712">
        <f t="shared" si="14"/>
        <v>58</v>
      </c>
      <c r="BG60" s="340"/>
      <c r="BH60" s="340"/>
      <c r="BI60" s="340"/>
      <c r="BJ60" s="340"/>
      <c r="BK60" s="340"/>
    </row>
    <row r="61" spans="1:63" ht="26.25" customHeight="1" thickBot="1">
      <c r="A61" s="464"/>
      <c r="B61" s="717"/>
      <c r="C61" s="714"/>
      <c r="D61" s="313" t="s">
        <v>69</v>
      </c>
      <c r="E61" s="715"/>
      <c r="F61" s="320"/>
      <c r="G61" s="320"/>
      <c r="H61" s="320"/>
      <c r="I61" s="320"/>
      <c r="J61" s="320"/>
      <c r="K61" s="320"/>
      <c r="L61" s="320"/>
      <c r="M61" s="320"/>
      <c r="N61" s="320"/>
      <c r="O61" s="320"/>
      <c r="P61" s="320"/>
      <c r="Q61" s="320"/>
      <c r="R61" s="320"/>
      <c r="S61" s="320"/>
      <c r="T61" s="320"/>
      <c r="U61" s="382" t="s">
        <v>152</v>
      </c>
      <c r="V61" s="710" t="s">
        <v>151</v>
      </c>
      <c r="W61" s="710" t="s">
        <v>151</v>
      </c>
      <c r="X61" s="320"/>
      <c r="Y61" s="320"/>
      <c r="Z61" s="320"/>
      <c r="AA61" s="320"/>
      <c r="AB61" s="320"/>
      <c r="AC61" s="320"/>
      <c r="AD61" s="320"/>
      <c r="AE61" s="320"/>
      <c r="AF61" s="320"/>
      <c r="AG61" s="320"/>
      <c r="AH61" s="320"/>
      <c r="AI61" s="320"/>
      <c r="AJ61" s="320"/>
      <c r="AK61" s="320"/>
      <c r="AL61" s="320"/>
      <c r="AM61" s="320"/>
      <c r="AN61" s="380"/>
      <c r="AO61" s="320"/>
      <c r="AP61" s="320"/>
      <c r="AQ61" s="320"/>
      <c r="AR61" s="320"/>
      <c r="AS61" s="383"/>
      <c r="AT61" s="383"/>
      <c r="AU61" s="380"/>
      <c r="AV61" s="380" t="s">
        <v>152</v>
      </c>
      <c r="AW61" s="711" t="s">
        <v>151</v>
      </c>
      <c r="AX61" s="711" t="s">
        <v>151</v>
      </c>
      <c r="AY61" s="711" t="s">
        <v>151</v>
      </c>
      <c r="AZ61" s="711" t="s">
        <v>151</v>
      </c>
      <c r="BA61" s="711" t="s">
        <v>151</v>
      </c>
      <c r="BB61" s="711" t="s">
        <v>151</v>
      </c>
      <c r="BC61" s="711" t="s">
        <v>151</v>
      </c>
      <c r="BD61" s="711" t="s">
        <v>151</v>
      </c>
      <c r="BE61" s="712">
        <f t="shared" si="14"/>
        <v>0</v>
      </c>
      <c r="BG61" s="340"/>
      <c r="BH61" s="340"/>
      <c r="BI61" s="340"/>
      <c r="BJ61" s="340"/>
      <c r="BK61" s="340"/>
    </row>
    <row r="62" spans="1:63" ht="15.75" customHeight="1">
      <c r="A62" s="464"/>
      <c r="B62" s="716" t="s">
        <v>115</v>
      </c>
      <c r="C62" s="709" t="s">
        <v>95</v>
      </c>
      <c r="D62" s="314" t="s">
        <v>67</v>
      </c>
      <c r="E62" s="671">
        <v>2</v>
      </c>
      <c r="F62" s="671">
        <v>2</v>
      </c>
      <c r="G62" s="671">
        <v>2</v>
      </c>
      <c r="H62" s="671">
        <v>2</v>
      </c>
      <c r="I62" s="671">
        <v>2</v>
      </c>
      <c r="J62" s="671">
        <v>2</v>
      </c>
      <c r="K62" s="671">
        <v>2</v>
      </c>
      <c r="L62" s="671">
        <v>2</v>
      </c>
      <c r="M62" s="671">
        <v>2</v>
      </c>
      <c r="N62" s="671">
        <v>2</v>
      </c>
      <c r="O62" s="671">
        <v>2</v>
      </c>
      <c r="P62" s="671">
        <v>2</v>
      </c>
      <c r="Q62" s="671">
        <v>2</v>
      </c>
      <c r="R62" s="671">
        <v>2</v>
      </c>
      <c r="S62" s="671">
        <v>2</v>
      </c>
      <c r="T62" s="671">
        <v>2</v>
      </c>
      <c r="U62" s="382" t="s">
        <v>152</v>
      </c>
      <c r="V62" s="710" t="s">
        <v>151</v>
      </c>
      <c r="W62" s="710" t="s">
        <v>151</v>
      </c>
      <c r="X62" s="306">
        <v>1</v>
      </c>
      <c r="Y62" s="306">
        <v>2</v>
      </c>
      <c r="Z62" s="306">
        <v>1</v>
      </c>
      <c r="AA62" s="306">
        <v>2</v>
      </c>
      <c r="AB62" s="306">
        <v>1</v>
      </c>
      <c r="AC62" s="306">
        <v>2</v>
      </c>
      <c r="AD62" s="306">
        <v>1</v>
      </c>
      <c r="AE62" s="306">
        <v>2</v>
      </c>
      <c r="AF62" s="306">
        <v>1</v>
      </c>
      <c r="AG62" s="306">
        <v>2</v>
      </c>
      <c r="AH62" s="306">
        <v>2</v>
      </c>
      <c r="AI62" s="306">
        <v>2</v>
      </c>
      <c r="AJ62" s="306">
        <v>1</v>
      </c>
      <c r="AK62" s="306">
        <v>2</v>
      </c>
      <c r="AL62" s="306">
        <v>2</v>
      </c>
      <c r="AM62" s="306">
        <v>2</v>
      </c>
      <c r="AN62" s="380"/>
      <c r="AO62" s="306"/>
      <c r="AP62" s="306"/>
      <c r="AQ62" s="306"/>
      <c r="AR62" s="306"/>
      <c r="AS62" s="100"/>
      <c r="AT62" s="100"/>
      <c r="AU62" s="380"/>
      <c r="AV62" s="380" t="s">
        <v>152</v>
      </c>
      <c r="AW62" s="711" t="s">
        <v>151</v>
      </c>
      <c r="AX62" s="711" t="s">
        <v>151</v>
      </c>
      <c r="AY62" s="711" t="s">
        <v>151</v>
      </c>
      <c r="AZ62" s="711" t="s">
        <v>151</v>
      </c>
      <c r="BA62" s="711" t="s">
        <v>151</v>
      </c>
      <c r="BB62" s="711" t="s">
        <v>151</v>
      </c>
      <c r="BC62" s="711" t="s">
        <v>151</v>
      </c>
      <c r="BD62" s="711" t="s">
        <v>151</v>
      </c>
      <c r="BE62" s="712">
        <f t="shared" si="14"/>
        <v>58</v>
      </c>
      <c r="BG62" s="340"/>
      <c r="BH62" s="340"/>
      <c r="BI62" s="340"/>
      <c r="BJ62" s="340"/>
      <c r="BK62" s="340"/>
    </row>
    <row r="63" spans="1:63" ht="15.75" customHeight="1" thickBot="1">
      <c r="A63" s="464"/>
      <c r="B63" s="717"/>
      <c r="C63" s="714"/>
      <c r="D63" s="313" t="s">
        <v>69</v>
      </c>
      <c r="E63" s="320"/>
      <c r="F63" s="320"/>
      <c r="G63" s="320"/>
      <c r="H63" s="320"/>
      <c r="I63" s="320"/>
      <c r="J63" s="320"/>
      <c r="K63" s="320"/>
      <c r="L63" s="320"/>
      <c r="M63" s="320"/>
      <c r="N63" s="320"/>
      <c r="O63" s="320"/>
      <c r="P63" s="320"/>
      <c r="Q63" s="320"/>
      <c r="R63" s="320"/>
      <c r="S63" s="320"/>
      <c r="T63" s="320"/>
      <c r="U63" s="382" t="s">
        <v>152</v>
      </c>
      <c r="V63" s="710" t="s">
        <v>151</v>
      </c>
      <c r="W63" s="710" t="s">
        <v>151</v>
      </c>
      <c r="X63" s="320"/>
      <c r="Y63" s="320"/>
      <c r="Z63" s="320"/>
      <c r="AA63" s="320"/>
      <c r="AB63" s="320"/>
      <c r="AC63" s="320"/>
      <c r="AD63" s="320"/>
      <c r="AE63" s="320"/>
      <c r="AF63" s="320"/>
      <c r="AG63" s="320"/>
      <c r="AH63" s="320"/>
      <c r="AI63" s="320"/>
      <c r="AJ63" s="320"/>
      <c r="AK63" s="320"/>
      <c r="AL63" s="320"/>
      <c r="AM63" s="320"/>
      <c r="AN63" s="380"/>
      <c r="AO63" s="320"/>
      <c r="AP63" s="320"/>
      <c r="AQ63" s="320"/>
      <c r="AR63" s="320"/>
      <c r="AS63" s="383"/>
      <c r="AT63" s="383"/>
      <c r="AU63" s="380"/>
      <c r="AV63" s="380" t="s">
        <v>152</v>
      </c>
      <c r="AW63" s="711" t="s">
        <v>151</v>
      </c>
      <c r="AX63" s="711" t="s">
        <v>151</v>
      </c>
      <c r="AY63" s="711" t="s">
        <v>151</v>
      </c>
      <c r="AZ63" s="711" t="s">
        <v>151</v>
      </c>
      <c r="BA63" s="711" t="s">
        <v>151</v>
      </c>
      <c r="BB63" s="711" t="s">
        <v>151</v>
      </c>
      <c r="BC63" s="711" t="s">
        <v>151</v>
      </c>
      <c r="BD63" s="711" t="s">
        <v>151</v>
      </c>
      <c r="BE63" s="712">
        <f t="shared" si="14"/>
        <v>0</v>
      </c>
      <c r="BG63" s="340"/>
      <c r="BH63" s="340"/>
      <c r="BI63" s="340"/>
      <c r="BJ63" s="340"/>
      <c r="BK63" s="340"/>
    </row>
    <row r="64" spans="1:63" ht="15.75" customHeight="1">
      <c r="A64" s="464"/>
      <c r="B64" s="716" t="s">
        <v>116</v>
      </c>
      <c r="C64" s="718" t="s">
        <v>361</v>
      </c>
      <c r="D64" s="314" t="s">
        <v>67</v>
      </c>
      <c r="E64" s="382">
        <v>2</v>
      </c>
      <c r="F64" s="382">
        <v>2</v>
      </c>
      <c r="G64" s="382">
        <v>2</v>
      </c>
      <c r="H64" s="382">
        <v>2</v>
      </c>
      <c r="I64" s="382">
        <v>2</v>
      </c>
      <c r="J64" s="382">
        <v>2</v>
      </c>
      <c r="K64" s="382">
        <v>2</v>
      </c>
      <c r="L64" s="382">
        <v>2</v>
      </c>
      <c r="M64" s="382">
        <v>2</v>
      </c>
      <c r="N64" s="382">
        <v>2</v>
      </c>
      <c r="O64" s="382">
        <v>2</v>
      </c>
      <c r="P64" s="382">
        <v>2</v>
      </c>
      <c r="Q64" s="382">
        <v>3</v>
      </c>
      <c r="R64" s="382">
        <v>3</v>
      </c>
      <c r="S64" s="382">
        <v>3</v>
      </c>
      <c r="T64" s="382">
        <v>3</v>
      </c>
      <c r="U64" s="382" t="s">
        <v>152</v>
      </c>
      <c r="V64" s="710" t="s">
        <v>151</v>
      </c>
      <c r="W64" s="710" t="s">
        <v>151</v>
      </c>
      <c r="X64" s="382"/>
      <c r="Y64" s="382"/>
      <c r="Z64" s="382"/>
      <c r="AA64" s="382"/>
      <c r="AB64" s="382"/>
      <c r="AC64" s="382"/>
      <c r="AD64" s="382"/>
      <c r="AE64" s="382"/>
      <c r="AF64" s="382"/>
      <c r="AG64" s="382"/>
      <c r="AH64" s="382"/>
      <c r="AI64" s="382"/>
      <c r="AJ64" s="382"/>
      <c r="AK64" s="382"/>
      <c r="AL64" s="382"/>
      <c r="AM64" s="382"/>
      <c r="AN64" s="380"/>
      <c r="AO64" s="382"/>
      <c r="AP64" s="382"/>
      <c r="AQ64" s="382"/>
      <c r="AR64" s="382"/>
      <c r="AS64" s="382"/>
      <c r="AT64" s="382"/>
      <c r="AU64" s="380"/>
      <c r="AV64" s="380" t="s">
        <v>152</v>
      </c>
      <c r="AW64" s="711"/>
      <c r="AX64" s="711"/>
      <c r="AY64" s="711"/>
      <c r="AZ64" s="711"/>
      <c r="BA64" s="711"/>
      <c r="BB64" s="711"/>
      <c r="BC64" s="711"/>
      <c r="BD64" s="711"/>
      <c r="BE64" s="712">
        <f t="shared" si="14"/>
        <v>36</v>
      </c>
      <c r="BG64" s="340"/>
      <c r="BH64" s="340"/>
      <c r="BI64" s="340"/>
      <c r="BJ64" s="340"/>
      <c r="BK64" s="340"/>
    </row>
    <row r="65" spans="1:63" ht="15.75" customHeight="1" thickBot="1">
      <c r="A65" s="464"/>
      <c r="B65" s="717"/>
      <c r="C65" s="719"/>
      <c r="D65" s="313" t="s">
        <v>69</v>
      </c>
      <c r="E65" s="720"/>
      <c r="F65" s="720"/>
      <c r="G65" s="720"/>
      <c r="H65" s="720"/>
      <c r="I65" s="720"/>
      <c r="J65" s="720"/>
      <c r="K65" s="720"/>
      <c r="L65" s="720"/>
      <c r="M65" s="720"/>
      <c r="N65" s="720"/>
      <c r="O65" s="720"/>
      <c r="P65" s="720"/>
      <c r="Q65" s="720"/>
      <c r="R65" s="720"/>
      <c r="S65" s="720"/>
      <c r="T65" s="720"/>
      <c r="U65" s="382" t="s">
        <v>152</v>
      </c>
      <c r="V65" s="710" t="s">
        <v>151</v>
      </c>
      <c r="W65" s="710" t="s">
        <v>151</v>
      </c>
      <c r="X65" s="720"/>
      <c r="Y65" s="720"/>
      <c r="Z65" s="720"/>
      <c r="AA65" s="720"/>
      <c r="AB65" s="720"/>
      <c r="AC65" s="720"/>
      <c r="AD65" s="720"/>
      <c r="AE65" s="720"/>
      <c r="AF65" s="720"/>
      <c r="AG65" s="720"/>
      <c r="AH65" s="720"/>
      <c r="AI65" s="720"/>
      <c r="AJ65" s="720"/>
      <c r="AK65" s="720"/>
      <c r="AL65" s="720"/>
      <c r="AM65" s="720"/>
      <c r="AN65" s="380"/>
      <c r="AO65" s="720"/>
      <c r="AP65" s="720"/>
      <c r="AQ65" s="720"/>
      <c r="AR65" s="720"/>
      <c r="AS65" s="382"/>
      <c r="AT65" s="382"/>
      <c r="AU65" s="380"/>
      <c r="AV65" s="380" t="s">
        <v>152</v>
      </c>
      <c r="AW65" s="711"/>
      <c r="AX65" s="711"/>
      <c r="AY65" s="711"/>
      <c r="AZ65" s="711"/>
      <c r="BA65" s="711"/>
      <c r="BB65" s="711"/>
      <c r="BC65" s="711"/>
      <c r="BD65" s="711"/>
      <c r="BE65" s="712">
        <f t="shared" si="14"/>
        <v>0</v>
      </c>
      <c r="BG65" s="340"/>
      <c r="BH65" s="340"/>
      <c r="BI65" s="340"/>
      <c r="BJ65" s="340"/>
      <c r="BK65" s="340"/>
    </row>
    <row r="66" spans="1:63" ht="15.75" customHeight="1">
      <c r="A66" s="464"/>
      <c r="B66" s="716" t="s">
        <v>167</v>
      </c>
      <c r="C66" s="718" t="s">
        <v>117</v>
      </c>
      <c r="D66" s="314" t="s">
        <v>67</v>
      </c>
      <c r="E66" s="671">
        <v>2</v>
      </c>
      <c r="F66" s="671">
        <v>2</v>
      </c>
      <c r="G66" s="671">
        <v>2</v>
      </c>
      <c r="H66" s="671">
        <v>2</v>
      </c>
      <c r="I66" s="671">
        <v>2</v>
      </c>
      <c r="J66" s="671">
        <v>2</v>
      </c>
      <c r="K66" s="671">
        <v>2</v>
      </c>
      <c r="L66" s="671">
        <v>2</v>
      </c>
      <c r="M66" s="671">
        <v>2</v>
      </c>
      <c r="N66" s="671">
        <v>2</v>
      </c>
      <c r="O66" s="671">
        <v>2</v>
      </c>
      <c r="P66" s="671">
        <v>2</v>
      </c>
      <c r="Q66" s="671">
        <v>2</v>
      </c>
      <c r="R66" s="671">
        <v>2</v>
      </c>
      <c r="S66" s="671">
        <v>2</v>
      </c>
      <c r="T66" s="671">
        <v>2</v>
      </c>
      <c r="U66" s="382" t="s">
        <v>152</v>
      </c>
      <c r="V66" s="710" t="s">
        <v>151</v>
      </c>
      <c r="W66" s="710" t="s">
        <v>151</v>
      </c>
      <c r="X66" s="306"/>
      <c r="Y66" s="306"/>
      <c r="Z66" s="306"/>
      <c r="AA66" s="306"/>
      <c r="AB66" s="306"/>
      <c r="AC66" s="306"/>
      <c r="AD66" s="306"/>
      <c r="AE66" s="306"/>
      <c r="AF66" s="306"/>
      <c r="AG66" s="306"/>
      <c r="AH66" s="306"/>
      <c r="AI66" s="306"/>
      <c r="AJ66" s="306"/>
      <c r="AK66" s="306"/>
      <c r="AL66" s="306"/>
      <c r="AM66" s="306"/>
      <c r="AN66" s="380"/>
      <c r="AO66" s="306"/>
      <c r="AP66" s="306"/>
      <c r="AQ66" s="306"/>
      <c r="AR66" s="306"/>
      <c r="AS66" s="100"/>
      <c r="AT66" s="100"/>
      <c r="AU66" s="380"/>
      <c r="AV66" s="380" t="s">
        <v>152</v>
      </c>
      <c r="AW66" s="711" t="s">
        <v>151</v>
      </c>
      <c r="AX66" s="711" t="s">
        <v>151</v>
      </c>
      <c r="AY66" s="711" t="s">
        <v>151</v>
      </c>
      <c r="AZ66" s="711" t="s">
        <v>151</v>
      </c>
      <c r="BA66" s="711" t="s">
        <v>151</v>
      </c>
      <c r="BB66" s="711" t="s">
        <v>151</v>
      </c>
      <c r="BC66" s="711" t="s">
        <v>151</v>
      </c>
      <c r="BD66" s="711" t="s">
        <v>151</v>
      </c>
      <c r="BE66" s="712">
        <f t="shared" si="14"/>
        <v>32</v>
      </c>
      <c r="BG66" s="340"/>
      <c r="BH66" s="340"/>
      <c r="BI66" s="340"/>
      <c r="BJ66" s="340"/>
      <c r="BK66" s="340"/>
    </row>
    <row r="67" spans="1:63" ht="15.75" customHeight="1" thickBot="1">
      <c r="A67" s="464"/>
      <c r="B67" s="717"/>
      <c r="C67" s="719"/>
      <c r="D67" s="370" t="s">
        <v>69</v>
      </c>
      <c r="E67" s="721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385" t="s">
        <v>152</v>
      </c>
      <c r="V67" s="722" t="s">
        <v>151</v>
      </c>
      <c r="W67" s="722" t="s">
        <v>151</v>
      </c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380"/>
      <c r="AO67" s="65"/>
      <c r="AP67" s="65"/>
      <c r="AQ67" s="65"/>
      <c r="AR67" s="65"/>
      <c r="AS67" s="387"/>
      <c r="AT67" s="387"/>
      <c r="AU67" s="381"/>
      <c r="AV67" s="380" t="s">
        <v>152</v>
      </c>
      <c r="AW67" s="723" t="s">
        <v>151</v>
      </c>
      <c r="AX67" s="723" t="s">
        <v>151</v>
      </c>
      <c r="AY67" s="723" t="s">
        <v>151</v>
      </c>
      <c r="AZ67" s="723" t="s">
        <v>151</v>
      </c>
      <c r="BA67" s="723" t="s">
        <v>151</v>
      </c>
      <c r="BB67" s="723" t="s">
        <v>151</v>
      </c>
      <c r="BC67" s="723" t="s">
        <v>151</v>
      </c>
      <c r="BD67" s="723" t="s">
        <v>151</v>
      </c>
      <c r="BE67" s="712">
        <f t="shared" si="14"/>
        <v>0</v>
      </c>
      <c r="BG67" s="340"/>
      <c r="BH67" s="340"/>
      <c r="BI67" s="340"/>
      <c r="BJ67" s="340"/>
      <c r="BK67" s="340"/>
    </row>
    <row r="68" spans="1:63" ht="15.75" customHeight="1">
      <c r="A68" s="464"/>
      <c r="B68" s="724" t="s">
        <v>118</v>
      </c>
      <c r="C68" s="725" t="s">
        <v>119</v>
      </c>
      <c r="D68" s="315" t="s">
        <v>67</v>
      </c>
      <c r="E68" s="704">
        <f>E70+E72+E74</f>
        <v>4</v>
      </c>
      <c r="F68" s="704">
        <f aca="true" t="shared" si="15" ref="F68:AT68">F70+F72+F74</f>
        <v>5</v>
      </c>
      <c r="G68" s="704">
        <f t="shared" si="15"/>
        <v>4</v>
      </c>
      <c r="H68" s="704">
        <f t="shared" si="15"/>
        <v>5</v>
      </c>
      <c r="I68" s="704">
        <f t="shared" si="15"/>
        <v>4</v>
      </c>
      <c r="J68" s="704">
        <f t="shared" si="15"/>
        <v>5</v>
      </c>
      <c r="K68" s="704">
        <f t="shared" si="15"/>
        <v>4</v>
      </c>
      <c r="L68" s="704">
        <f t="shared" si="15"/>
        <v>5</v>
      </c>
      <c r="M68" s="704">
        <f t="shared" si="15"/>
        <v>4</v>
      </c>
      <c r="N68" s="704">
        <f t="shared" si="15"/>
        <v>6</v>
      </c>
      <c r="O68" s="704">
        <f t="shared" si="15"/>
        <v>4</v>
      </c>
      <c r="P68" s="704">
        <f t="shared" si="15"/>
        <v>6</v>
      </c>
      <c r="Q68" s="704">
        <f t="shared" si="15"/>
        <v>4</v>
      </c>
      <c r="R68" s="704">
        <f t="shared" si="15"/>
        <v>6</v>
      </c>
      <c r="S68" s="704">
        <f t="shared" si="15"/>
        <v>4</v>
      </c>
      <c r="T68" s="704">
        <f t="shared" si="15"/>
        <v>6</v>
      </c>
      <c r="U68" s="704"/>
      <c r="V68" s="704"/>
      <c r="W68" s="704"/>
      <c r="X68" s="704">
        <f>X70+X72+X74</f>
        <v>4</v>
      </c>
      <c r="Y68" s="704">
        <f t="shared" si="15"/>
        <v>4</v>
      </c>
      <c r="Z68" s="704">
        <f t="shared" si="15"/>
        <v>5</v>
      </c>
      <c r="AA68" s="704">
        <f t="shared" si="15"/>
        <v>4</v>
      </c>
      <c r="AB68" s="704">
        <f t="shared" si="15"/>
        <v>6</v>
      </c>
      <c r="AC68" s="704">
        <f t="shared" si="15"/>
        <v>4</v>
      </c>
      <c r="AD68" s="704">
        <f t="shared" si="15"/>
        <v>5</v>
      </c>
      <c r="AE68" s="704">
        <f t="shared" si="15"/>
        <v>4</v>
      </c>
      <c r="AF68" s="704">
        <f t="shared" si="15"/>
        <v>6</v>
      </c>
      <c r="AG68" s="704">
        <f t="shared" si="15"/>
        <v>4</v>
      </c>
      <c r="AH68" s="704">
        <f t="shared" si="15"/>
        <v>4</v>
      </c>
      <c r="AI68" s="704">
        <f t="shared" si="15"/>
        <v>4</v>
      </c>
      <c r="AJ68" s="704">
        <f t="shared" si="15"/>
        <v>5</v>
      </c>
      <c r="AK68" s="704">
        <f t="shared" si="15"/>
        <v>4</v>
      </c>
      <c r="AL68" s="704">
        <f t="shared" si="15"/>
        <v>4</v>
      </c>
      <c r="AM68" s="704">
        <f t="shared" si="15"/>
        <v>5</v>
      </c>
      <c r="AN68" s="704">
        <f t="shared" si="15"/>
        <v>0</v>
      </c>
      <c r="AO68" s="704">
        <f t="shared" si="15"/>
        <v>0</v>
      </c>
      <c r="AP68" s="704">
        <f t="shared" si="15"/>
        <v>0</v>
      </c>
      <c r="AQ68" s="704">
        <f t="shared" si="15"/>
        <v>0</v>
      </c>
      <c r="AR68" s="704">
        <f t="shared" si="15"/>
        <v>0</v>
      </c>
      <c r="AS68" s="704">
        <f t="shared" si="15"/>
        <v>0</v>
      </c>
      <c r="AT68" s="704">
        <f t="shared" si="15"/>
        <v>0</v>
      </c>
      <c r="AU68" s="381"/>
      <c r="AV68" s="380" t="s">
        <v>152</v>
      </c>
      <c r="AW68" s="704"/>
      <c r="AX68" s="704"/>
      <c r="AY68" s="704"/>
      <c r="AZ68" s="704"/>
      <c r="BA68" s="704"/>
      <c r="BB68" s="704"/>
      <c r="BC68" s="704"/>
      <c r="BD68" s="704"/>
      <c r="BE68" s="712">
        <f>BE70+BE72+BE74</f>
        <v>148</v>
      </c>
      <c r="BG68" s="340"/>
      <c r="BH68" s="340"/>
      <c r="BI68" s="340"/>
      <c r="BJ68" s="340"/>
      <c r="BK68" s="340"/>
    </row>
    <row r="69" spans="1:63" ht="15.75" customHeight="1" thickBot="1">
      <c r="A69" s="464"/>
      <c r="B69" s="726"/>
      <c r="C69" s="727"/>
      <c r="D69" s="316" t="s">
        <v>69</v>
      </c>
      <c r="E69" s="319">
        <f>E71+E73+E75</f>
        <v>0</v>
      </c>
      <c r="F69" s="319">
        <f aca="true" t="shared" si="16" ref="F69:AM69">F71+F73+F75</f>
        <v>0</v>
      </c>
      <c r="G69" s="319">
        <f t="shared" si="16"/>
        <v>0</v>
      </c>
      <c r="H69" s="319">
        <f t="shared" si="16"/>
        <v>0</v>
      </c>
      <c r="I69" s="319">
        <f t="shared" si="16"/>
        <v>0</v>
      </c>
      <c r="J69" s="319">
        <f t="shared" si="16"/>
        <v>0</v>
      </c>
      <c r="K69" s="319">
        <f t="shared" si="16"/>
        <v>0</v>
      </c>
      <c r="L69" s="319">
        <f t="shared" si="16"/>
        <v>0</v>
      </c>
      <c r="M69" s="319">
        <f t="shared" si="16"/>
        <v>0</v>
      </c>
      <c r="N69" s="319">
        <f t="shared" si="16"/>
        <v>0</v>
      </c>
      <c r="O69" s="319">
        <f t="shared" si="16"/>
        <v>0</v>
      </c>
      <c r="P69" s="319">
        <f t="shared" si="16"/>
        <v>0</v>
      </c>
      <c r="Q69" s="319">
        <f t="shared" si="16"/>
        <v>0</v>
      </c>
      <c r="R69" s="319">
        <f t="shared" si="16"/>
        <v>2</v>
      </c>
      <c r="S69" s="319">
        <f t="shared" si="16"/>
        <v>0</v>
      </c>
      <c r="T69" s="319">
        <f t="shared" si="16"/>
        <v>0</v>
      </c>
      <c r="U69" s="319"/>
      <c r="V69" s="319"/>
      <c r="W69" s="319"/>
      <c r="X69" s="319">
        <f t="shared" si="16"/>
        <v>0</v>
      </c>
      <c r="Y69" s="319">
        <f t="shared" si="16"/>
        <v>0</v>
      </c>
      <c r="Z69" s="319">
        <f t="shared" si="16"/>
        <v>0</v>
      </c>
      <c r="AA69" s="319">
        <f t="shared" si="16"/>
        <v>0</v>
      </c>
      <c r="AB69" s="319">
        <f t="shared" si="16"/>
        <v>0</v>
      </c>
      <c r="AC69" s="319">
        <f t="shared" si="16"/>
        <v>0</v>
      </c>
      <c r="AD69" s="319">
        <f t="shared" si="16"/>
        <v>0</v>
      </c>
      <c r="AE69" s="319">
        <f t="shared" si="16"/>
        <v>0</v>
      </c>
      <c r="AF69" s="319">
        <f t="shared" si="16"/>
        <v>0</v>
      </c>
      <c r="AG69" s="319">
        <f t="shared" si="16"/>
        <v>0</v>
      </c>
      <c r="AH69" s="319">
        <f t="shared" si="16"/>
        <v>0</v>
      </c>
      <c r="AI69" s="319">
        <f t="shared" si="16"/>
        <v>0</v>
      </c>
      <c r="AJ69" s="319">
        <f t="shared" si="16"/>
        <v>0</v>
      </c>
      <c r="AK69" s="319">
        <f t="shared" si="16"/>
        <v>0</v>
      </c>
      <c r="AL69" s="319">
        <f t="shared" si="16"/>
        <v>0</v>
      </c>
      <c r="AM69" s="319">
        <f t="shared" si="16"/>
        <v>0</v>
      </c>
      <c r="AN69" s="380"/>
      <c r="AO69" s="319"/>
      <c r="AP69" s="319"/>
      <c r="AQ69" s="319"/>
      <c r="AR69" s="319"/>
      <c r="AS69" s="728"/>
      <c r="AT69" s="728"/>
      <c r="AU69" s="729"/>
      <c r="AV69" s="380" t="s">
        <v>152</v>
      </c>
      <c r="AW69" s="730" t="s">
        <v>151</v>
      </c>
      <c r="AX69" s="730" t="s">
        <v>151</v>
      </c>
      <c r="AY69" s="730" t="s">
        <v>151</v>
      </c>
      <c r="AZ69" s="730" t="s">
        <v>151</v>
      </c>
      <c r="BA69" s="730" t="s">
        <v>151</v>
      </c>
      <c r="BB69" s="730" t="s">
        <v>151</v>
      </c>
      <c r="BC69" s="730" t="s">
        <v>151</v>
      </c>
      <c r="BD69" s="730" t="s">
        <v>151</v>
      </c>
      <c r="BE69" s="707">
        <f>BE73</f>
        <v>20</v>
      </c>
      <c r="BG69" s="340"/>
      <c r="BH69" s="340"/>
      <c r="BI69" s="340"/>
      <c r="BJ69" s="340"/>
      <c r="BK69" s="340"/>
    </row>
    <row r="70" spans="1:63" ht="15.75" customHeight="1">
      <c r="A70" s="464"/>
      <c r="B70" s="724" t="s">
        <v>120</v>
      </c>
      <c r="C70" s="731" t="s">
        <v>121</v>
      </c>
      <c r="D70" s="317" t="s">
        <v>67</v>
      </c>
      <c r="E70" s="671">
        <v>2</v>
      </c>
      <c r="F70" s="671">
        <v>3</v>
      </c>
      <c r="G70" s="671">
        <v>2</v>
      </c>
      <c r="H70" s="671">
        <v>3</v>
      </c>
      <c r="I70" s="671">
        <v>2</v>
      </c>
      <c r="J70" s="671">
        <v>3</v>
      </c>
      <c r="K70" s="671">
        <v>2</v>
      </c>
      <c r="L70" s="671">
        <v>3</v>
      </c>
      <c r="M70" s="671">
        <v>2</v>
      </c>
      <c r="N70" s="671">
        <v>3</v>
      </c>
      <c r="O70" s="671">
        <v>2</v>
      </c>
      <c r="P70" s="671">
        <v>3</v>
      </c>
      <c r="Q70" s="671">
        <v>2</v>
      </c>
      <c r="R70" s="671">
        <v>3</v>
      </c>
      <c r="S70" s="671">
        <v>2</v>
      </c>
      <c r="T70" s="671">
        <v>3</v>
      </c>
      <c r="U70" s="382" t="s">
        <v>152</v>
      </c>
      <c r="V70" s="710" t="s">
        <v>151</v>
      </c>
      <c r="W70" s="710" t="s">
        <v>151</v>
      </c>
      <c r="X70" s="306">
        <v>2</v>
      </c>
      <c r="Y70" s="306">
        <v>2</v>
      </c>
      <c r="Z70" s="306">
        <v>3</v>
      </c>
      <c r="AA70" s="306">
        <v>2</v>
      </c>
      <c r="AB70" s="306">
        <v>3</v>
      </c>
      <c r="AC70" s="306">
        <v>2</v>
      </c>
      <c r="AD70" s="306">
        <v>3</v>
      </c>
      <c r="AE70" s="306">
        <v>2</v>
      </c>
      <c r="AF70" s="306">
        <v>3</v>
      </c>
      <c r="AG70" s="306">
        <v>2</v>
      </c>
      <c r="AH70" s="306">
        <v>2</v>
      </c>
      <c r="AI70" s="306">
        <v>2</v>
      </c>
      <c r="AJ70" s="306">
        <v>2</v>
      </c>
      <c r="AK70" s="306">
        <v>2</v>
      </c>
      <c r="AL70" s="306">
        <v>2</v>
      </c>
      <c r="AM70" s="306">
        <v>2</v>
      </c>
      <c r="AN70" s="380"/>
      <c r="AO70" s="306"/>
      <c r="AP70" s="306"/>
      <c r="AQ70" s="306"/>
      <c r="AR70" s="306"/>
      <c r="AS70" s="100"/>
      <c r="AT70" s="100"/>
      <c r="AU70" s="380"/>
      <c r="AV70" s="380" t="s">
        <v>152</v>
      </c>
      <c r="AW70" s="711" t="s">
        <v>151</v>
      </c>
      <c r="AX70" s="711" t="s">
        <v>151</v>
      </c>
      <c r="AY70" s="711" t="s">
        <v>151</v>
      </c>
      <c r="AZ70" s="711" t="s">
        <v>151</v>
      </c>
      <c r="BA70" s="711" t="s">
        <v>151</v>
      </c>
      <c r="BB70" s="711" t="s">
        <v>151</v>
      </c>
      <c r="BC70" s="711" t="s">
        <v>151</v>
      </c>
      <c r="BD70" s="711" t="s">
        <v>151</v>
      </c>
      <c r="BE70" s="712">
        <f aca="true" t="shared" si="17" ref="BE70:BE114">SUM(E70:U70,X70:AT70)</f>
        <v>76</v>
      </c>
      <c r="BG70" s="340"/>
      <c r="BH70" s="340"/>
      <c r="BI70" s="340"/>
      <c r="BJ70" s="340"/>
      <c r="BK70" s="340"/>
    </row>
    <row r="71" spans="1:63" ht="15.75" customHeight="1" thickBot="1">
      <c r="A71" s="464"/>
      <c r="B71" s="726"/>
      <c r="C71" s="732"/>
      <c r="D71" s="318" t="s">
        <v>69</v>
      </c>
      <c r="E71" s="715"/>
      <c r="F71" s="320"/>
      <c r="G71" s="320"/>
      <c r="H71" s="320"/>
      <c r="I71" s="320"/>
      <c r="J71" s="320"/>
      <c r="K71" s="320"/>
      <c r="L71" s="320"/>
      <c r="M71" s="320"/>
      <c r="N71" s="320"/>
      <c r="O71" s="320"/>
      <c r="P71" s="320"/>
      <c r="Q71" s="320"/>
      <c r="R71" s="320"/>
      <c r="S71" s="320"/>
      <c r="T71" s="320"/>
      <c r="U71" s="382" t="s">
        <v>152</v>
      </c>
      <c r="V71" s="710" t="s">
        <v>151</v>
      </c>
      <c r="W71" s="710" t="s">
        <v>151</v>
      </c>
      <c r="X71" s="320"/>
      <c r="Y71" s="320"/>
      <c r="Z71" s="320"/>
      <c r="AA71" s="320"/>
      <c r="AB71" s="320"/>
      <c r="AC71" s="320"/>
      <c r="AD71" s="320"/>
      <c r="AE71" s="320"/>
      <c r="AF71" s="320"/>
      <c r="AG71" s="320"/>
      <c r="AH71" s="320"/>
      <c r="AI71" s="320"/>
      <c r="AJ71" s="320"/>
      <c r="AK71" s="320"/>
      <c r="AL71" s="320"/>
      <c r="AM71" s="320"/>
      <c r="AN71" s="380"/>
      <c r="AO71" s="320"/>
      <c r="AP71" s="320"/>
      <c r="AQ71" s="320"/>
      <c r="AR71" s="320"/>
      <c r="AS71" s="383"/>
      <c r="AT71" s="383"/>
      <c r="AU71" s="380"/>
      <c r="AV71" s="380" t="s">
        <v>152</v>
      </c>
      <c r="AW71" s="711" t="s">
        <v>151</v>
      </c>
      <c r="AX71" s="711" t="s">
        <v>151</v>
      </c>
      <c r="AY71" s="711" t="s">
        <v>151</v>
      </c>
      <c r="AZ71" s="711" t="s">
        <v>151</v>
      </c>
      <c r="BA71" s="711" t="s">
        <v>151</v>
      </c>
      <c r="BB71" s="711" t="s">
        <v>151</v>
      </c>
      <c r="BC71" s="711" t="s">
        <v>151</v>
      </c>
      <c r="BD71" s="711" t="s">
        <v>151</v>
      </c>
      <c r="BE71" s="712">
        <f t="shared" si="17"/>
        <v>0</v>
      </c>
      <c r="BG71" s="340"/>
      <c r="BH71" s="340"/>
      <c r="BI71" s="340"/>
      <c r="BJ71" s="340"/>
      <c r="BK71" s="340"/>
    </row>
    <row r="72" spans="1:63" ht="15.75" customHeight="1">
      <c r="A72" s="464"/>
      <c r="B72" s="716" t="s">
        <v>122</v>
      </c>
      <c r="C72" s="709" t="s">
        <v>292</v>
      </c>
      <c r="D72" s="317" t="s">
        <v>67</v>
      </c>
      <c r="E72" s="733">
        <v>2</v>
      </c>
      <c r="F72" s="733">
        <v>2</v>
      </c>
      <c r="G72" s="733">
        <v>2</v>
      </c>
      <c r="H72" s="733">
        <v>2</v>
      </c>
      <c r="I72" s="733">
        <v>2</v>
      </c>
      <c r="J72" s="733">
        <v>2</v>
      </c>
      <c r="K72" s="733">
        <v>2</v>
      </c>
      <c r="L72" s="733">
        <v>2</v>
      </c>
      <c r="M72" s="733">
        <v>2</v>
      </c>
      <c r="N72" s="733">
        <v>3</v>
      </c>
      <c r="O72" s="733">
        <v>2</v>
      </c>
      <c r="P72" s="733">
        <v>3</v>
      </c>
      <c r="Q72" s="733">
        <v>2</v>
      </c>
      <c r="R72" s="733">
        <v>3</v>
      </c>
      <c r="S72" s="733">
        <v>2</v>
      </c>
      <c r="T72" s="733">
        <v>3</v>
      </c>
      <c r="U72" s="382"/>
      <c r="V72" s="710" t="s">
        <v>151</v>
      </c>
      <c r="W72" s="710" t="s">
        <v>151</v>
      </c>
      <c r="X72" s="382"/>
      <c r="Y72" s="382"/>
      <c r="Z72" s="382"/>
      <c r="AA72" s="382"/>
      <c r="AB72" s="382"/>
      <c r="AC72" s="382"/>
      <c r="AD72" s="382"/>
      <c r="AE72" s="382"/>
      <c r="AF72" s="382"/>
      <c r="AG72" s="382"/>
      <c r="AH72" s="382"/>
      <c r="AI72" s="382"/>
      <c r="AJ72" s="382"/>
      <c r="AK72" s="382"/>
      <c r="AL72" s="382"/>
      <c r="AM72" s="382"/>
      <c r="AN72" s="380"/>
      <c r="AO72" s="382"/>
      <c r="AP72" s="382"/>
      <c r="AQ72" s="382"/>
      <c r="AR72" s="382"/>
      <c r="AS72" s="382"/>
      <c r="AT72" s="382"/>
      <c r="AU72" s="380"/>
      <c r="AV72" s="380" t="s">
        <v>152</v>
      </c>
      <c r="AW72" s="711" t="s">
        <v>151</v>
      </c>
      <c r="AX72" s="711" t="s">
        <v>151</v>
      </c>
      <c r="AY72" s="711" t="s">
        <v>151</v>
      </c>
      <c r="AZ72" s="711" t="s">
        <v>151</v>
      </c>
      <c r="BA72" s="711" t="s">
        <v>151</v>
      </c>
      <c r="BB72" s="711" t="s">
        <v>151</v>
      </c>
      <c r="BC72" s="711" t="s">
        <v>151</v>
      </c>
      <c r="BD72" s="711" t="s">
        <v>151</v>
      </c>
      <c r="BE72" s="712">
        <f t="shared" si="17"/>
        <v>36</v>
      </c>
      <c r="BG72" s="340"/>
      <c r="BH72" s="340"/>
      <c r="BI72" s="340"/>
      <c r="BJ72" s="340"/>
      <c r="BK72" s="340"/>
    </row>
    <row r="73" spans="1:63" ht="15.75" customHeight="1" thickBot="1">
      <c r="A73" s="464"/>
      <c r="B73" s="717"/>
      <c r="C73" s="714"/>
      <c r="D73" s="318" t="s">
        <v>69</v>
      </c>
      <c r="E73" s="734"/>
      <c r="F73" s="720"/>
      <c r="G73" s="720"/>
      <c r="H73" s="720"/>
      <c r="I73" s="720"/>
      <c r="J73" s="720"/>
      <c r="K73" s="720"/>
      <c r="L73" s="720"/>
      <c r="M73" s="720"/>
      <c r="N73" s="720"/>
      <c r="O73" s="720"/>
      <c r="P73" s="720"/>
      <c r="Q73" s="720"/>
      <c r="R73" s="720">
        <v>2</v>
      </c>
      <c r="S73" s="720"/>
      <c r="T73" s="720"/>
      <c r="U73" s="380">
        <v>18</v>
      </c>
      <c r="V73" s="710" t="s">
        <v>151</v>
      </c>
      <c r="W73" s="710" t="s">
        <v>151</v>
      </c>
      <c r="X73" s="720"/>
      <c r="Y73" s="720"/>
      <c r="Z73" s="720"/>
      <c r="AA73" s="720"/>
      <c r="AB73" s="720"/>
      <c r="AC73" s="720"/>
      <c r="AD73" s="720"/>
      <c r="AE73" s="720"/>
      <c r="AF73" s="720"/>
      <c r="AG73" s="720"/>
      <c r="AH73" s="720"/>
      <c r="AI73" s="720"/>
      <c r="AJ73" s="720"/>
      <c r="AK73" s="720"/>
      <c r="AL73" s="720"/>
      <c r="AM73" s="720"/>
      <c r="AN73" s="380"/>
      <c r="AO73" s="720"/>
      <c r="AP73" s="720"/>
      <c r="AQ73" s="720"/>
      <c r="AR73" s="720"/>
      <c r="AS73" s="382"/>
      <c r="AT73" s="382"/>
      <c r="AU73" s="380"/>
      <c r="AV73" s="380" t="s">
        <v>152</v>
      </c>
      <c r="AW73" s="711" t="s">
        <v>151</v>
      </c>
      <c r="AX73" s="711" t="s">
        <v>151</v>
      </c>
      <c r="AY73" s="711" t="s">
        <v>151</v>
      </c>
      <c r="AZ73" s="711" t="s">
        <v>151</v>
      </c>
      <c r="BA73" s="711" t="s">
        <v>151</v>
      </c>
      <c r="BB73" s="711" t="s">
        <v>151</v>
      </c>
      <c r="BC73" s="711" t="s">
        <v>151</v>
      </c>
      <c r="BD73" s="711" t="s">
        <v>151</v>
      </c>
      <c r="BE73" s="712">
        <f t="shared" si="17"/>
        <v>20</v>
      </c>
      <c r="BG73" s="340"/>
      <c r="BH73" s="340"/>
      <c r="BI73" s="340"/>
      <c r="BJ73" s="340"/>
      <c r="BK73" s="340"/>
    </row>
    <row r="74" spans="1:63" ht="15.75" customHeight="1">
      <c r="A74" s="464"/>
      <c r="B74" s="716" t="s">
        <v>123</v>
      </c>
      <c r="C74" s="709" t="s">
        <v>181</v>
      </c>
      <c r="D74" s="317" t="s">
        <v>67</v>
      </c>
      <c r="E74" s="733"/>
      <c r="F74" s="382"/>
      <c r="G74" s="382"/>
      <c r="H74" s="382"/>
      <c r="I74" s="382"/>
      <c r="J74" s="382"/>
      <c r="K74" s="382"/>
      <c r="L74" s="382"/>
      <c r="M74" s="382"/>
      <c r="N74" s="382"/>
      <c r="O74" s="382"/>
      <c r="P74" s="382"/>
      <c r="Q74" s="382"/>
      <c r="R74" s="382"/>
      <c r="S74" s="382"/>
      <c r="T74" s="382"/>
      <c r="U74" s="382" t="s">
        <v>152</v>
      </c>
      <c r="V74" s="710" t="s">
        <v>151</v>
      </c>
      <c r="W74" s="710" t="s">
        <v>151</v>
      </c>
      <c r="X74" s="382">
        <v>2</v>
      </c>
      <c r="Y74" s="382">
        <v>2</v>
      </c>
      <c r="Z74" s="382">
        <v>2</v>
      </c>
      <c r="AA74" s="382">
        <v>2</v>
      </c>
      <c r="AB74" s="382">
        <v>3</v>
      </c>
      <c r="AC74" s="382">
        <v>2</v>
      </c>
      <c r="AD74" s="382">
        <v>2</v>
      </c>
      <c r="AE74" s="382">
        <v>2</v>
      </c>
      <c r="AF74" s="382">
        <v>3</v>
      </c>
      <c r="AG74" s="382">
        <v>2</v>
      </c>
      <c r="AH74" s="382">
        <v>2</v>
      </c>
      <c r="AI74" s="382">
        <v>2</v>
      </c>
      <c r="AJ74" s="382">
        <v>3</v>
      </c>
      <c r="AK74" s="382">
        <v>2</v>
      </c>
      <c r="AL74" s="382">
        <v>2</v>
      </c>
      <c r="AM74" s="382">
        <v>3</v>
      </c>
      <c r="AN74" s="380"/>
      <c r="AO74" s="382"/>
      <c r="AP74" s="382"/>
      <c r="AQ74" s="382"/>
      <c r="AR74" s="382"/>
      <c r="AS74" s="382"/>
      <c r="AT74" s="382"/>
      <c r="AU74" s="380"/>
      <c r="AV74" s="380" t="s">
        <v>152</v>
      </c>
      <c r="AW74" s="711" t="s">
        <v>151</v>
      </c>
      <c r="AX74" s="711" t="s">
        <v>151</v>
      </c>
      <c r="AY74" s="711" t="s">
        <v>151</v>
      </c>
      <c r="AZ74" s="711" t="s">
        <v>151</v>
      </c>
      <c r="BA74" s="711" t="s">
        <v>151</v>
      </c>
      <c r="BB74" s="711" t="s">
        <v>151</v>
      </c>
      <c r="BC74" s="711" t="s">
        <v>151</v>
      </c>
      <c r="BD74" s="711" t="s">
        <v>151</v>
      </c>
      <c r="BE74" s="712">
        <f t="shared" si="17"/>
        <v>36</v>
      </c>
      <c r="BG74" s="340"/>
      <c r="BH74" s="340"/>
      <c r="BI74" s="340"/>
      <c r="BJ74" s="340"/>
      <c r="BK74" s="340"/>
    </row>
    <row r="75" spans="1:63" ht="15.75" customHeight="1" thickBot="1">
      <c r="A75" s="464"/>
      <c r="B75" s="717"/>
      <c r="C75" s="714"/>
      <c r="D75" s="318" t="s">
        <v>69</v>
      </c>
      <c r="E75" s="734"/>
      <c r="F75" s="720"/>
      <c r="G75" s="720"/>
      <c r="H75" s="720"/>
      <c r="I75" s="720"/>
      <c r="J75" s="720"/>
      <c r="K75" s="720"/>
      <c r="L75" s="720"/>
      <c r="M75" s="720"/>
      <c r="N75" s="720"/>
      <c r="O75" s="720"/>
      <c r="P75" s="720"/>
      <c r="Q75" s="720"/>
      <c r="R75" s="720"/>
      <c r="S75" s="720"/>
      <c r="T75" s="720"/>
      <c r="U75" s="382" t="s">
        <v>152</v>
      </c>
      <c r="V75" s="710" t="s">
        <v>151</v>
      </c>
      <c r="W75" s="710" t="s">
        <v>151</v>
      </c>
      <c r="X75" s="720"/>
      <c r="Y75" s="720"/>
      <c r="Z75" s="720"/>
      <c r="AA75" s="720"/>
      <c r="AB75" s="720"/>
      <c r="AC75" s="720"/>
      <c r="AD75" s="720"/>
      <c r="AE75" s="720"/>
      <c r="AF75" s="720"/>
      <c r="AG75" s="720"/>
      <c r="AH75" s="720"/>
      <c r="AI75" s="720"/>
      <c r="AJ75" s="720"/>
      <c r="AK75" s="720"/>
      <c r="AL75" s="720"/>
      <c r="AM75" s="720"/>
      <c r="AN75" s="380"/>
      <c r="AO75" s="720"/>
      <c r="AP75" s="720"/>
      <c r="AQ75" s="720"/>
      <c r="AR75" s="720"/>
      <c r="AS75" s="382"/>
      <c r="AT75" s="382"/>
      <c r="AU75" s="380"/>
      <c r="AV75" s="380" t="s">
        <v>152</v>
      </c>
      <c r="AW75" s="711" t="s">
        <v>151</v>
      </c>
      <c r="AX75" s="711" t="s">
        <v>151</v>
      </c>
      <c r="AY75" s="711" t="s">
        <v>151</v>
      </c>
      <c r="AZ75" s="711" t="s">
        <v>151</v>
      </c>
      <c r="BA75" s="711" t="s">
        <v>151</v>
      </c>
      <c r="BB75" s="711" t="s">
        <v>151</v>
      </c>
      <c r="BC75" s="711" t="s">
        <v>151</v>
      </c>
      <c r="BD75" s="711" t="s">
        <v>151</v>
      </c>
      <c r="BE75" s="735">
        <f t="shared" si="17"/>
        <v>0</v>
      </c>
      <c r="BG75" s="340"/>
      <c r="BH75" s="340"/>
      <c r="BI75" s="340"/>
      <c r="BJ75" s="340"/>
      <c r="BK75" s="340"/>
    </row>
    <row r="76" spans="1:63" ht="15.75" customHeight="1">
      <c r="A76" s="464"/>
      <c r="B76" s="702" t="s">
        <v>124</v>
      </c>
      <c r="C76" s="736" t="s">
        <v>125</v>
      </c>
      <c r="D76" s="312" t="s">
        <v>67</v>
      </c>
      <c r="E76" s="704">
        <f>E78+E80+E82+E84+E86+E88+E90+E92+E94+E96+E98+E104+E108</f>
        <v>21</v>
      </c>
      <c r="F76" s="704">
        <f aca="true" t="shared" si="18" ref="F76:T76">F78+F80+F82+F84+F86+F88+F90+F92+F94+F96+F98+F104+F108</f>
        <v>21</v>
      </c>
      <c r="G76" s="704">
        <f t="shared" si="18"/>
        <v>21</v>
      </c>
      <c r="H76" s="704">
        <f t="shared" si="18"/>
        <v>21</v>
      </c>
      <c r="I76" s="704">
        <f t="shared" si="18"/>
        <v>21</v>
      </c>
      <c r="J76" s="704">
        <f t="shared" si="18"/>
        <v>21</v>
      </c>
      <c r="K76" s="704">
        <f t="shared" si="18"/>
        <v>21</v>
      </c>
      <c r="L76" s="704">
        <f t="shared" si="18"/>
        <v>21</v>
      </c>
      <c r="M76" s="704">
        <f t="shared" si="18"/>
        <v>20</v>
      </c>
      <c r="N76" s="704">
        <f t="shared" si="18"/>
        <v>20</v>
      </c>
      <c r="O76" s="704">
        <f t="shared" si="18"/>
        <v>22</v>
      </c>
      <c r="P76" s="704">
        <f t="shared" si="18"/>
        <v>20</v>
      </c>
      <c r="Q76" s="704">
        <f t="shared" si="18"/>
        <v>21</v>
      </c>
      <c r="R76" s="704">
        <f t="shared" si="18"/>
        <v>21</v>
      </c>
      <c r="S76" s="704">
        <f t="shared" si="18"/>
        <v>21</v>
      </c>
      <c r="T76" s="704">
        <f t="shared" si="18"/>
        <v>19</v>
      </c>
      <c r="U76" s="704"/>
      <c r="V76" s="704"/>
      <c r="W76" s="704"/>
      <c r="X76" s="704">
        <f>X78+X80+X82+X84+X86+X88+X90+X92+X94+X96+X98+X104+X108</f>
        <v>29</v>
      </c>
      <c r="Y76" s="704">
        <f aca="true" t="shared" si="19" ref="Y76:AM76">Y78+Y80+Y82+Y84+Y86+Y88+Y90+Y92+Y94+Y96+Y98+Y104+Y108</f>
        <v>28</v>
      </c>
      <c r="Z76" s="704">
        <f t="shared" si="19"/>
        <v>29</v>
      </c>
      <c r="AA76" s="704">
        <f t="shared" si="19"/>
        <v>28</v>
      </c>
      <c r="AB76" s="704">
        <f t="shared" si="19"/>
        <v>28</v>
      </c>
      <c r="AC76" s="704">
        <f t="shared" si="19"/>
        <v>28</v>
      </c>
      <c r="AD76" s="704">
        <f t="shared" si="19"/>
        <v>29</v>
      </c>
      <c r="AE76" s="704">
        <f t="shared" si="19"/>
        <v>28</v>
      </c>
      <c r="AF76" s="704">
        <f t="shared" si="19"/>
        <v>28</v>
      </c>
      <c r="AG76" s="704">
        <f t="shared" si="19"/>
        <v>28</v>
      </c>
      <c r="AH76" s="704">
        <f t="shared" si="19"/>
        <v>29</v>
      </c>
      <c r="AI76" s="704">
        <f t="shared" si="19"/>
        <v>28</v>
      </c>
      <c r="AJ76" s="704">
        <f t="shared" si="19"/>
        <v>28</v>
      </c>
      <c r="AK76" s="704">
        <f t="shared" si="19"/>
        <v>28</v>
      </c>
      <c r="AL76" s="704">
        <f t="shared" si="19"/>
        <v>28</v>
      </c>
      <c r="AM76" s="704">
        <f t="shared" si="19"/>
        <v>27</v>
      </c>
      <c r="AN76" s="704">
        <v>36</v>
      </c>
      <c r="AO76" s="704">
        <v>36</v>
      </c>
      <c r="AP76" s="704">
        <v>36</v>
      </c>
      <c r="AQ76" s="704">
        <v>36</v>
      </c>
      <c r="AR76" s="704">
        <v>36</v>
      </c>
      <c r="AS76" s="704">
        <v>36</v>
      </c>
      <c r="AT76" s="704">
        <v>36</v>
      </c>
      <c r="AU76" s="704">
        <v>36</v>
      </c>
      <c r="AV76" s="380" t="s">
        <v>152</v>
      </c>
      <c r="AW76" s="704"/>
      <c r="AX76" s="704"/>
      <c r="AY76" s="704"/>
      <c r="AZ76" s="704"/>
      <c r="BA76" s="704"/>
      <c r="BB76" s="704"/>
      <c r="BC76" s="704"/>
      <c r="BD76" s="704"/>
      <c r="BE76" s="392">
        <f>BE78+BE80+BE82+BE84+BE86+BE88+BE90+BE94+BE96+BE98+BE102+BE110+BE112+BE113+BE114+BE115</f>
        <v>891</v>
      </c>
      <c r="BG76" s="340"/>
      <c r="BH76" s="340"/>
      <c r="BI76" s="340"/>
      <c r="BJ76" s="340"/>
      <c r="BK76" s="340"/>
    </row>
    <row r="77" spans="1:63" ht="15.75" customHeight="1" thickBot="1">
      <c r="A77" s="464"/>
      <c r="B77" s="705"/>
      <c r="C77" s="737"/>
      <c r="D77" s="371" t="s">
        <v>69</v>
      </c>
      <c r="E77" s="319">
        <f>E79+E81+E83+E85+E87+E89+E91</f>
        <v>0</v>
      </c>
      <c r="F77" s="319">
        <f aca="true" t="shared" si="20" ref="F77:AU77">F79+F81+F83+F85+F87+F89+F91</f>
        <v>0</v>
      </c>
      <c r="G77" s="319">
        <f t="shared" si="20"/>
        <v>0</v>
      </c>
      <c r="H77" s="319">
        <f t="shared" si="20"/>
        <v>0</v>
      </c>
      <c r="I77" s="319">
        <f t="shared" si="20"/>
        <v>0</v>
      </c>
      <c r="J77" s="319">
        <f t="shared" si="20"/>
        <v>0</v>
      </c>
      <c r="K77" s="319">
        <f t="shared" si="20"/>
        <v>0</v>
      </c>
      <c r="L77" s="319">
        <f t="shared" si="20"/>
        <v>2</v>
      </c>
      <c r="M77" s="319">
        <f t="shared" si="20"/>
        <v>0</v>
      </c>
      <c r="N77" s="319">
        <f t="shared" si="20"/>
        <v>0</v>
      </c>
      <c r="O77" s="319">
        <f t="shared" si="20"/>
        <v>0</v>
      </c>
      <c r="P77" s="319">
        <f t="shared" si="20"/>
        <v>2</v>
      </c>
      <c r="Q77" s="319">
        <f t="shared" si="20"/>
        <v>0</v>
      </c>
      <c r="R77" s="319">
        <f t="shared" si="20"/>
        <v>0</v>
      </c>
      <c r="S77" s="319">
        <f t="shared" si="20"/>
        <v>2</v>
      </c>
      <c r="T77" s="319">
        <f t="shared" si="20"/>
        <v>0</v>
      </c>
      <c r="U77" s="319"/>
      <c r="V77" s="319"/>
      <c r="W77" s="319"/>
      <c r="X77" s="319">
        <f t="shared" si="20"/>
        <v>0</v>
      </c>
      <c r="Y77" s="319">
        <f t="shared" si="20"/>
        <v>0</v>
      </c>
      <c r="Z77" s="319">
        <f t="shared" si="20"/>
        <v>0</v>
      </c>
      <c r="AA77" s="319">
        <f t="shared" si="20"/>
        <v>0</v>
      </c>
      <c r="AB77" s="319">
        <f t="shared" si="20"/>
        <v>0</v>
      </c>
      <c r="AC77" s="319">
        <f t="shared" si="20"/>
        <v>0</v>
      </c>
      <c r="AD77" s="319">
        <f t="shared" si="20"/>
        <v>0</v>
      </c>
      <c r="AE77" s="319">
        <f t="shared" si="20"/>
        <v>2</v>
      </c>
      <c r="AF77" s="319">
        <f t="shared" si="20"/>
        <v>0</v>
      </c>
      <c r="AG77" s="319">
        <f t="shared" si="20"/>
        <v>0</v>
      </c>
      <c r="AH77" s="319">
        <f t="shared" si="20"/>
        <v>0</v>
      </c>
      <c r="AI77" s="319">
        <f t="shared" si="20"/>
        <v>0</v>
      </c>
      <c r="AJ77" s="319">
        <f t="shared" si="20"/>
        <v>0</v>
      </c>
      <c r="AK77" s="319">
        <f t="shared" si="20"/>
        <v>0</v>
      </c>
      <c r="AL77" s="319">
        <f t="shared" si="20"/>
        <v>0</v>
      </c>
      <c r="AM77" s="319">
        <f t="shared" si="20"/>
        <v>0</v>
      </c>
      <c r="AN77" s="319">
        <f t="shared" si="20"/>
        <v>0</v>
      </c>
      <c r="AO77" s="319">
        <f t="shared" si="20"/>
        <v>0</v>
      </c>
      <c r="AP77" s="319">
        <f t="shared" si="20"/>
        <v>0</v>
      </c>
      <c r="AQ77" s="319">
        <f t="shared" si="20"/>
        <v>0</v>
      </c>
      <c r="AR77" s="319">
        <f t="shared" si="20"/>
        <v>0</v>
      </c>
      <c r="AS77" s="319">
        <f t="shared" si="20"/>
        <v>0</v>
      </c>
      <c r="AT77" s="319">
        <f t="shared" si="20"/>
        <v>0</v>
      </c>
      <c r="AU77" s="319">
        <f t="shared" si="20"/>
        <v>0</v>
      </c>
      <c r="AV77" s="380" t="s">
        <v>152</v>
      </c>
      <c r="AW77" s="730" t="s">
        <v>151</v>
      </c>
      <c r="AX77" s="730" t="s">
        <v>151</v>
      </c>
      <c r="AY77" s="730" t="s">
        <v>151</v>
      </c>
      <c r="AZ77" s="730" t="s">
        <v>151</v>
      </c>
      <c r="BA77" s="730" t="s">
        <v>151</v>
      </c>
      <c r="BB77" s="730" t="s">
        <v>151</v>
      </c>
      <c r="BC77" s="730" t="s">
        <v>151</v>
      </c>
      <c r="BD77" s="730" t="s">
        <v>151</v>
      </c>
      <c r="BE77" s="392">
        <f>BE79+BE81+BE91+BE101+BE110</f>
        <v>24</v>
      </c>
      <c r="BG77" s="340"/>
      <c r="BH77" s="340"/>
      <c r="BI77" s="340"/>
      <c r="BJ77" s="340"/>
      <c r="BK77" s="340"/>
    </row>
    <row r="78" spans="1:63" ht="15.75" customHeight="1">
      <c r="A78" s="464"/>
      <c r="B78" s="738" t="s">
        <v>126</v>
      </c>
      <c r="C78" s="739" t="s">
        <v>295</v>
      </c>
      <c r="D78" s="317" t="s">
        <v>67</v>
      </c>
      <c r="E78" s="671">
        <v>6</v>
      </c>
      <c r="F78" s="671">
        <v>6</v>
      </c>
      <c r="G78" s="671">
        <v>6</v>
      </c>
      <c r="H78" s="671">
        <v>6</v>
      </c>
      <c r="I78" s="671">
        <v>6</v>
      </c>
      <c r="J78" s="671">
        <v>6</v>
      </c>
      <c r="K78" s="671">
        <v>6</v>
      </c>
      <c r="L78" s="671">
        <v>6</v>
      </c>
      <c r="M78" s="671">
        <v>6</v>
      </c>
      <c r="N78" s="671">
        <v>6</v>
      </c>
      <c r="O78" s="671">
        <v>6</v>
      </c>
      <c r="P78" s="671">
        <v>6</v>
      </c>
      <c r="Q78" s="671">
        <v>6</v>
      </c>
      <c r="R78" s="671">
        <v>6</v>
      </c>
      <c r="S78" s="671">
        <v>4</v>
      </c>
      <c r="T78" s="671">
        <v>6</v>
      </c>
      <c r="U78" s="382" t="s">
        <v>152</v>
      </c>
      <c r="V78" s="710" t="s">
        <v>151</v>
      </c>
      <c r="W78" s="710" t="s">
        <v>151</v>
      </c>
      <c r="X78" s="306"/>
      <c r="Y78" s="306"/>
      <c r="Z78" s="306"/>
      <c r="AA78" s="306"/>
      <c r="AB78" s="306"/>
      <c r="AC78" s="306"/>
      <c r="AD78" s="306"/>
      <c r="AE78" s="306"/>
      <c r="AF78" s="306"/>
      <c r="AG78" s="306"/>
      <c r="AH78" s="306"/>
      <c r="AI78" s="306"/>
      <c r="AJ78" s="306"/>
      <c r="AK78" s="306"/>
      <c r="AL78" s="306"/>
      <c r="AM78" s="306"/>
      <c r="AN78" s="382"/>
      <c r="AO78" s="306"/>
      <c r="AP78" s="306"/>
      <c r="AQ78" s="306"/>
      <c r="AR78" s="306"/>
      <c r="AS78" s="100"/>
      <c r="AT78" s="100"/>
      <c r="AU78" s="382"/>
      <c r="AV78" s="380" t="s">
        <v>152</v>
      </c>
      <c r="AW78" s="711" t="s">
        <v>151</v>
      </c>
      <c r="AX78" s="711" t="s">
        <v>151</v>
      </c>
      <c r="AY78" s="711" t="s">
        <v>151</v>
      </c>
      <c r="AZ78" s="711" t="s">
        <v>151</v>
      </c>
      <c r="BA78" s="711" t="s">
        <v>151</v>
      </c>
      <c r="BB78" s="711" t="s">
        <v>151</v>
      </c>
      <c r="BC78" s="711" t="s">
        <v>151</v>
      </c>
      <c r="BD78" s="711" t="s">
        <v>151</v>
      </c>
      <c r="BE78" s="712">
        <f t="shared" si="17"/>
        <v>94</v>
      </c>
      <c r="BG78" s="340"/>
      <c r="BH78" s="340"/>
      <c r="BI78" s="340"/>
      <c r="BJ78" s="340"/>
      <c r="BK78" s="340"/>
    </row>
    <row r="79" spans="1:63" ht="15.75" customHeight="1">
      <c r="A79" s="464"/>
      <c r="B79" s="738"/>
      <c r="C79" s="739"/>
      <c r="D79" s="318" t="s">
        <v>69</v>
      </c>
      <c r="E79" s="715"/>
      <c r="F79" s="320"/>
      <c r="G79" s="320"/>
      <c r="H79" s="320"/>
      <c r="I79" s="320"/>
      <c r="J79" s="320"/>
      <c r="K79" s="320"/>
      <c r="L79" s="320"/>
      <c r="M79" s="320"/>
      <c r="N79" s="320"/>
      <c r="O79" s="320"/>
      <c r="P79" s="320"/>
      <c r="Q79" s="320"/>
      <c r="R79" s="320"/>
      <c r="S79" s="320">
        <v>2</v>
      </c>
      <c r="T79" s="320"/>
      <c r="U79" s="382" t="s">
        <v>152</v>
      </c>
      <c r="V79" s="710" t="s">
        <v>151</v>
      </c>
      <c r="W79" s="710" t="s">
        <v>151</v>
      </c>
      <c r="X79" s="320"/>
      <c r="Y79" s="320"/>
      <c r="Z79" s="320"/>
      <c r="AA79" s="320"/>
      <c r="AB79" s="320"/>
      <c r="AC79" s="320"/>
      <c r="AD79" s="320"/>
      <c r="AE79" s="320"/>
      <c r="AF79" s="320"/>
      <c r="AG79" s="320"/>
      <c r="AH79" s="320"/>
      <c r="AI79" s="320"/>
      <c r="AJ79" s="320"/>
      <c r="AK79" s="320"/>
      <c r="AL79" s="320"/>
      <c r="AM79" s="320"/>
      <c r="AN79" s="380"/>
      <c r="AO79" s="320"/>
      <c r="AP79" s="320"/>
      <c r="AQ79" s="320"/>
      <c r="AR79" s="320"/>
      <c r="AS79" s="383"/>
      <c r="AT79" s="383"/>
      <c r="AU79" s="380"/>
      <c r="AV79" s="380" t="s">
        <v>152</v>
      </c>
      <c r="AW79" s="711" t="s">
        <v>151</v>
      </c>
      <c r="AX79" s="711" t="s">
        <v>151</v>
      </c>
      <c r="AY79" s="711" t="s">
        <v>151</v>
      </c>
      <c r="AZ79" s="711" t="s">
        <v>151</v>
      </c>
      <c r="BA79" s="711" t="s">
        <v>151</v>
      </c>
      <c r="BB79" s="711" t="s">
        <v>151</v>
      </c>
      <c r="BC79" s="711" t="s">
        <v>151</v>
      </c>
      <c r="BD79" s="740" t="s">
        <v>151</v>
      </c>
      <c r="BE79" s="712">
        <f t="shared" si="17"/>
        <v>2</v>
      </c>
      <c r="BG79" s="340"/>
      <c r="BH79" s="340"/>
      <c r="BI79" s="340"/>
      <c r="BJ79" s="340"/>
      <c r="BK79" s="340"/>
    </row>
    <row r="80" spans="1:63" ht="15.75" customHeight="1">
      <c r="A80" s="464"/>
      <c r="B80" s="741" t="s">
        <v>127</v>
      </c>
      <c r="C80" s="742" t="s">
        <v>297</v>
      </c>
      <c r="D80" s="317" t="s">
        <v>67</v>
      </c>
      <c r="E80" s="671">
        <v>5</v>
      </c>
      <c r="F80" s="671">
        <v>4</v>
      </c>
      <c r="G80" s="671">
        <v>5</v>
      </c>
      <c r="H80" s="671">
        <v>4</v>
      </c>
      <c r="I80" s="671">
        <v>5</v>
      </c>
      <c r="J80" s="671">
        <v>4</v>
      </c>
      <c r="K80" s="671">
        <v>5</v>
      </c>
      <c r="L80" s="671">
        <v>3</v>
      </c>
      <c r="M80" s="671">
        <v>4</v>
      </c>
      <c r="N80" s="671">
        <v>5</v>
      </c>
      <c r="O80" s="671">
        <v>5</v>
      </c>
      <c r="P80" s="671">
        <v>5</v>
      </c>
      <c r="Q80" s="671">
        <v>5</v>
      </c>
      <c r="R80" s="671">
        <v>5</v>
      </c>
      <c r="S80" s="671">
        <v>5</v>
      </c>
      <c r="T80" s="671">
        <v>5</v>
      </c>
      <c r="U80" s="382" t="s">
        <v>152</v>
      </c>
      <c r="V80" s="710" t="s">
        <v>151</v>
      </c>
      <c r="W80" s="710" t="s">
        <v>151</v>
      </c>
      <c r="X80" s="306"/>
      <c r="Y80" s="306"/>
      <c r="Z80" s="306"/>
      <c r="AA80" s="306"/>
      <c r="AB80" s="306"/>
      <c r="AC80" s="306"/>
      <c r="AD80" s="306"/>
      <c r="AE80" s="306"/>
      <c r="AF80" s="306"/>
      <c r="AG80" s="306"/>
      <c r="AH80" s="306"/>
      <c r="AI80" s="306"/>
      <c r="AJ80" s="306"/>
      <c r="AK80" s="306"/>
      <c r="AL80" s="306"/>
      <c r="AM80" s="306"/>
      <c r="AN80" s="380"/>
      <c r="AO80" s="306"/>
      <c r="AP80" s="306"/>
      <c r="AQ80" s="306"/>
      <c r="AR80" s="306"/>
      <c r="AS80" s="100"/>
      <c r="AT80" s="100"/>
      <c r="AU80" s="380"/>
      <c r="AV80" s="380" t="s">
        <v>152</v>
      </c>
      <c r="AW80" s="711" t="s">
        <v>151</v>
      </c>
      <c r="AX80" s="711" t="s">
        <v>151</v>
      </c>
      <c r="AY80" s="711" t="s">
        <v>151</v>
      </c>
      <c r="AZ80" s="711" t="s">
        <v>151</v>
      </c>
      <c r="BA80" s="711" t="s">
        <v>151</v>
      </c>
      <c r="BB80" s="711" t="s">
        <v>151</v>
      </c>
      <c r="BC80" s="711" t="s">
        <v>151</v>
      </c>
      <c r="BD80" s="740" t="s">
        <v>151</v>
      </c>
      <c r="BE80" s="712">
        <f t="shared" si="17"/>
        <v>74</v>
      </c>
      <c r="BG80" s="340"/>
      <c r="BH80" s="340"/>
      <c r="BI80" s="340"/>
      <c r="BJ80" s="340"/>
      <c r="BK80" s="340"/>
    </row>
    <row r="81" spans="1:63" ht="15.75" customHeight="1">
      <c r="A81" s="464"/>
      <c r="B81" s="741"/>
      <c r="C81" s="742"/>
      <c r="D81" s="318" t="s">
        <v>69</v>
      </c>
      <c r="E81" s="715"/>
      <c r="F81" s="320"/>
      <c r="G81" s="320"/>
      <c r="H81" s="320"/>
      <c r="I81" s="320"/>
      <c r="J81" s="320"/>
      <c r="K81" s="320"/>
      <c r="L81" s="320">
        <v>2</v>
      </c>
      <c r="M81" s="320"/>
      <c r="N81" s="320"/>
      <c r="O81" s="320"/>
      <c r="P81" s="320"/>
      <c r="Q81" s="320"/>
      <c r="R81" s="320"/>
      <c r="S81" s="320"/>
      <c r="T81" s="320"/>
      <c r="U81" s="382" t="s">
        <v>152</v>
      </c>
      <c r="V81" s="710" t="s">
        <v>151</v>
      </c>
      <c r="W81" s="710" t="s">
        <v>151</v>
      </c>
      <c r="X81" s="320"/>
      <c r="Y81" s="320"/>
      <c r="Z81" s="320"/>
      <c r="AA81" s="320"/>
      <c r="AB81" s="320"/>
      <c r="AC81" s="320"/>
      <c r="AD81" s="320"/>
      <c r="AE81" s="320"/>
      <c r="AF81" s="320"/>
      <c r="AG81" s="320"/>
      <c r="AH81" s="320"/>
      <c r="AI81" s="320"/>
      <c r="AJ81" s="320"/>
      <c r="AK81" s="320"/>
      <c r="AL81" s="320"/>
      <c r="AM81" s="320"/>
      <c r="AN81" s="380"/>
      <c r="AO81" s="320"/>
      <c r="AP81" s="320"/>
      <c r="AQ81" s="320"/>
      <c r="AR81" s="320"/>
      <c r="AS81" s="383"/>
      <c r="AT81" s="383"/>
      <c r="AU81" s="380"/>
      <c r="AV81" s="380" t="s">
        <v>152</v>
      </c>
      <c r="AW81" s="711" t="s">
        <v>151</v>
      </c>
      <c r="AX81" s="711" t="s">
        <v>151</v>
      </c>
      <c r="AY81" s="711" t="s">
        <v>151</v>
      </c>
      <c r="AZ81" s="711" t="s">
        <v>151</v>
      </c>
      <c r="BA81" s="711" t="s">
        <v>151</v>
      </c>
      <c r="BB81" s="711" t="s">
        <v>151</v>
      </c>
      <c r="BC81" s="711" t="s">
        <v>151</v>
      </c>
      <c r="BD81" s="740" t="s">
        <v>151</v>
      </c>
      <c r="BE81" s="712">
        <f t="shared" si="17"/>
        <v>2</v>
      </c>
      <c r="BG81" s="340"/>
      <c r="BH81" s="340"/>
      <c r="BI81" s="340"/>
      <c r="BJ81" s="340"/>
      <c r="BK81" s="340"/>
    </row>
    <row r="82" spans="1:63" ht="15.75" customHeight="1">
      <c r="A82" s="464"/>
      <c r="B82" s="741" t="s">
        <v>128</v>
      </c>
      <c r="C82" s="742" t="s">
        <v>172</v>
      </c>
      <c r="D82" s="317" t="s">
        <v>67</v>
      </c>
      <c r="E82" s="671"/>
      <c r="F82" s="671"/>
      <c r="G82" s="671"/>
      <c r="H82" s="671"/>
      <c r="I82" s="671"/>
      <c r="J82" s="671"/>
      <c r="K82" s="671"/>
      <c r="L82" s="671"/>
      <c r="M82" s="671"/>
      <c r="N82" s="671"/>
      <c r="O82" s="671"/>
      <c r="P82" s="671"/>
      <c r="Q82" s="671"/>
      <c r="R82" s="671"/>
      <c r="S82" s="671"/>
      <c r="T82" s="671"/>
      <c r="U82" s="382" t="s">
        <v>152</v>
      </c>
      <c r="V82" s="710" t="s">
        <v>151</v>
      </c>
      <c r="W82" s="710" t="s">
        <v>151</v>
      </c>
      <c r="X82" s="306">
        <v>3</v>
      </c>
      <c r="Y82" s="306">
        <v>3</v>
      </c>
      <c r="Z82" s="306">
        <v>3</v>
      </c>
      <c r="AA82" s="306">
        <v>3</v>
      </c>
      <c r="AB82" s="306">
        <v>3</v>
      </c>
      <c r="AC82" s="306">
        <v>3</v>
      </c>
      <c r="AD82" s="306">
        <v>3</v>
      </c>
      <c r="AE82" s="306">
        <v>3</v>
      </c>
      <c r="AF82" s="306">
        <v>3</v>
      </c>
      <c r="AG82" s="306">
        <v>3</v>
      </c>
      <c r="AH82" s="306">
        <v>3</v>
      </c>
      <c r="AI82" s="306">
        <v>3</v>
      </c>
      <c r="AJ82" s="306">
        <v>3</v>
      </c>
      <c r="AK82" s="306">
        <v>3</v>
      </c>
      <c r="AL82" s="306">
        <v>3</v>
      </c>
      <c r="AM82" s="306">
        <v>3</v>
      </c>
      <c r="AN82" s="380"/>
      <c r="AO82" s="306"/>
      <c r="AP82" s="306"/>
      <c r="AQ82" s="306"/>
      <c r="AR82" s="306"/>
      <c r="AS82" s="100"/>
      <c r="AT82" s="100"/>
      <c r="AU82" s="380"/>
      <c r="AV82" s="380" t="s">
        <v>152</v>
      </c>
      <c r="AW82" s="711" t="s">
        <v>151</v>
      </c>
      <c r="AX82" s="711" t="s">
        <v>151</v>
      </c>
      <c r="AY82" s="711" t="s">
        <v>151</v>
      </c>
      <c r="AZ82" s="711" t="s">
        <v>151</v>
      </c>
      <c r="BA82" s="711" t="s">
        <v>151</v>
      </c>
      <c r="BB82" s="711" t="s">
        <v>151</v>
      </c>
      <c r="BC82" s="711" t="s">
        <v>151</v>
      </c>
      <c r="BD82" s="740" t="s">
        <v>151</v>
      </c>
      <c r="BE82" s="712">
        <f t="shared" si="17"/>
        <v>48</v>
      </c>
      <c r="BG82" s="340"/>
      <c r="BH82" s="340"/>
      <c r="BI82" s="340"/>
      <c r="BJ82" s="340"/>
      <c r="BK82" s="340"/>
    </row>
    <row r="83" spans="1:63" ht="15.75" customHeight="1" thickBot="1">
      <c r="A83" s="464"/>
      <c r="B83" s="743"/>
      <c r="C83" s="742"/>
      <c r="D83" s="318" t="s">
        <v>69</v>
      </c>
      <c r="E83" s="715"/>
      <c r="F83" s="320"/>
      <c r="G83" s="320"/>
      <c r="H83" s="320"/>
      <c r="I83" s="320"/>
      <c r="J83" s="320"/>
      <c r="K83" s="320"/>
      <c r="L83" s="320"/>
      <c r="M83" s="320"/>
      <c r="N83" s="320"/>
      <c r="O83" s="320"/>
      <c r="P83" s="320"/>
      <c r="Q83" s="320"/>
      <c r="R83" s="320"/>
      <c r="S83" s="320"/>
      <c r="T83" s="320"/>
      <c r="U83" s="382" t="s">
        <v>152</v>
      </c>
      <c r="V83" s="710" t="s">
        <v>151</v>
      </c>
      <c r="W83" s="710" t="s">
        <v>151</v>
      </c>
      <c r="X83" s="320"/>
      <c r="Y83" s="320"/>
      <c r="Z83" s="320"/>
      <c r="AA83" s="320"/>
      <c r="AB83" s="320"/>
      <c r="AC83" s="320"/>
      <c r="AD83" s="320"/>
      <c r="AE83" s="320"/>
      <c r="AF83" s="320"/>
      <c r="AG83" s="320"/>
      <c r="AH83" s="320"/>
      <c r="AI83" s="320"/>
      <c r="AJ83" s="320"/>
      <c r="AK83" s="320"/>
      <c r="AL83" s="320"/>
      <c r="AM83" s="320"/>
      <c r="AN83" s="380"/>
      <c r="AO83" s="320"/>
      <c r="AP83" s="320"/>
      <c r="AQ83" s="320"/>
      <c r="AR83" s="320"/>
      <c r="AS83" s="383"/>
      <c r="AT83" s="383"/>
      <c r="AU83" s="380"/>
      <c r="AV83" s="380" t="s">
        <v>152</v>
      </c>
      <c r="AW83" s="711" t="s">
        <v>151</v>
      </c>
      <c r="AX83" s="711" t="s">
        <v>151</v>
      </c>
      <c r="AY83" s="711" t="s">
        <v>151</v>
      </c>
      <c r="AZ83" s="711" t="s">
        <v>151</v>
      </c>
      <c r="BA83" s="711" t="s">
        <v>151</v>
      </c>
      <c r="BB83" s="711" t="s">
        <v>151</v>
      </c>
      <c r="BC83" s="711" t="s">
        <v>151</v>
      </c>
      <c r="BD83" s="740" t="s">
        <v>151</v>
      </c>
      <c r="BE83" s="712">
        <f t="shared" si="17"/>
        <v>0</v>
      </c>
      <c r="BG83" s="340"/>
      <c r="BH83" s="340"/>
      <c r="BI83" s="340"/>
      <c r="BJ83" s="340"/>
      <c r="BK83" s="340"/>
    </row>
    <row r="84" spans="1:63" ht="15.75" customHeight="1">
      <c r="A84" s="464"/>
      <c r="B84" s="744" t="s">
        <v>133</v>
      </c>
      <c r="C84" s="745" t="s">
        <v>298</v>
      </c>
      <c r="D84" s="308" t="s">
        <v>67</v>
      </c>
      <c r="E84" s="1">
        <v>2</v>
      </c>
      <c r="F84" s="1">
        <v>2</v>
      </c>
      <c r="G84" s="1">
        <v>2</v>
      </c>
      <c r="H84" s="1">
        <v>2</v>
      </c>
      <c r="I84" s="1">
        <v>2</v>
      </c>
      <c r="J84" s="1">
        <v>2</v>
      </c>
      <c r="K84" s="1">
        <v>2</v>
      </c>
      <c r="L84" s="1">
        <v>2</v>
      </c>
      <c r="M84" s="1">
        <v>2</v>
      </c>
      <c r="N84" s="1">
        <v>2</v>
      </c>
      <c r="O84" s="1">
        <v>2</v>
      </c>
      <c r="P84" s="1">
        <v>2</v>
      </c>
      <c r="Q84" s="1">
        <v>2</v>
      </c>
      <c r="R84" s="1">
        <v>2</v>
      </c>
      <c r="S84" s="1">
        <v>2</v>
      </c>
      <c r="T84" s="1">
        <v>2</v>
      </c>
      <c r="U84" s="383" t="s">
        <v>152</v>
      </c>
      <c r="V84" s="746" t="s">
        <v>151</v>
      </c>
      <c r="W84" s="746" t="s">
        <v>151</v>
      </c>
      <c r="X84" s="383">
        <v>2</v>
      </c>
      <c r="Y84" s="383">
        <v>2</v>
      </c>
      <c r="Z84" s="383">
        <v>2</v>
      </c>
      <c r="AA84" s="383">
        <v>3</v>
      </c>
      <c r="AB84" s="383">
        <v>2</v>
      </c>
      <c r="AC84" s="383">
        <v>3</v>
      </c>
      <c r="AD84" s="383">
        <v>2</v>
      </c>
      <c r="AE84" s="383">
        <v>3</v>
      </c>
      <c r="AF84" s="383">
        <v>2</v>
      </c>
      <c r="AG84" s="383">
        <v>3</v>
      </c>
      <c r="AH84" s="383">
        <v>2</v>
      </c>
      <c r="AI84" s="383">
        <v>2</v>
      </c>
      <c r="AJ84" s="383">
        <v>2</v>
      </c>
      <c r="AK84" s="383">
        <v>2</v>
      </c>
      <c r="AL84" s="383">
        <v>2</v>
      </c>
      <c r="AM84" s="383">
        <v>2</v>
      </c>
      <c r="AN84" s="380"/>
      <c r="AO84" s="383"/>
      <c r="AP84" s="383"/>
      <c r="AQ84" s="383"/>
      <c r="AR84" s="383"/>
      <c r="AS84" s="383"/>
      <c r="AT84" s="383"/>
      <c r="AU84" s="381"/>
      <c r="AV84" s="380" t="s">
        <v>152</v>
      </c>
      <c r="AW84" s="711" t="s">
        <v>151</v>
      </c>
      <c r="AX84" s="747" t="s">
        <v>151</v>
      </c>
      <c r="AY84" s="747" t="s">
        <v>151</v>
      </c>
      <c r="AZ84" s="747" t="s">
        <v>151</v>
      </c>
      <c r="BA84" s="747" t="s">
        <v>151</v>
      </c>
      <c r="BB84" s="747" t="s">
        <v>151</v>
      </c>
      <c r="BC84" s="747" t="s">
        <v>151</v>
      </c>
      <c r="BD84" s="748" t="s">
        <v>151</v>
      </c>
      <c r="BE84" s="712">
        <f t="shared" si="17"/>
        <v>68</v>
      </c>
      <c r="BG84" s="340"/>
      <c r="BH84" s="340"/>
      <c r="BI84" s="340"/>
      <c r="BJ84" s="340"/>
      <c r="BK84" s="340"/>
    </row>
    <row r="85" spans="1:63" ht="15.75" customHeight="1">
      <c r="A85" s="464"/>
      <c r="B85" s="741"/>
      <c r="C85" s="745"/>
      <c r="D85" s="320" t="s">
        <v>69</v>
      </c>
      <c r="E85" s="715"/>
      <c r="F85" s="320"/>
      <c r="G85" s="320"/>
      <c r="H85" s="320"/>
      <c r="I85" s="320"/>
      <c r="J85" s="320"/>
      <c r="K85" s="320"/>
      <c r="L85" s="320"/>
      <c r="M85" s="320"/>
      <c r="N85" s="320"/>
      <c r="O85" s="320"/>
      <c r="P85" s="320"/>
      <c r="Q85" s="320"/>
      <c r="R85" s="320"/>
      <c r="S85" s="320"/>
      <c r="T85" s="320"/>
      <c r="U85" s="383" t="s">
        <v>152</v>
      </c>
      <c r="V85" s="746" t="s">
        <v>151</v>
      </c>
      <c r="W85" s="746" t="s">
        <v>151</v>
      </c>
      <c r="X85" s="320"/>
      <c r="Y85" s="320"/>
      <c r="Z85" s="320"/>
      <c r="AA85" s="320"/>
      <c r="AB85" s="320"/>
      <c r="AC85" s="320"/>
      <c r="AD85" s="320"/>
      <c r="AE85" s="320"/>
      <c r="AF85" s="320"/>
      <c r="AG85" s="320"/>
      <c r="AH85" s="320"/>
      <c r="AI85" s="320"/>
      <c r="AJ85" s="320"/>
      <c r="AK85" s="320"/>
      <c r="AL85" s="320"/>
      <c r="AM85" s="320"/>
      <c r="AN85" s="380"/>
      <c r="AO85" s="320"/>
      <c r="AP85" s="320"/>
      <c r="AQ85" s="320"/>
      <c r="AR85" s="320"/>
      <c r="AS85" s="383"/>
      <c r="AT85" s="383"/>
      <c r="AU85" s="381"/>
      <c r="AV85" s="380">
        <v>18</v>
      </c>
      <c r="AW85" s="747" t="s">
        <v>151</v>
      </c>
      <c r="AX85" s="747" t="s">
        <v>151</v>
      </c>
      <c r="AY85" s="747" t="s">
        <v>151</v>
      </c>
      <c r="AZ85" s="747" t="s">
        <v>151</v>
      </c>
      <c r="BA85" s="747" t="s">
        <v>151</v>
      </c>
      <c r="BB85" s="747" t="s">
        <v>151</v>
      </c>
      <c r="BC85" s="747" t="s">
        <v>151</v>
      </c>
      <c r="BD85" s="748" t="s">
        <v>151</v>
      </c>
      <c r="BE85" s="712">
        <f>SUM(E85:U85,X85:AV85)</f>
        <v>18</v>
      </c>
      <c r="BG85" s="340"/>
      <c r="BH85" s="340"/>
      <c r="BI85" s="340"/>
      <c r="BJ85" s="340"/>
      <c r="BK85" s="340"/>
    </row>
    <row r="86" spans="1:63" ht="15.75" customHeight="1">
      <c r="A86" s="464"/>
      <c r="B86" s="741" t="s">
        <v>134</v>
      </c>
      <c r="C86" s="742" t="s">
        <v>184</v>
      </c>
      <c r="D86" s="317" t="s">
        <v>67</v>
      </c>
      <c r="E86" s="671"/>
      <c r="F86" s="671"/>
      <c r="G86" s="671"/>
      <c r="H86" s="671"/>
      <c r="I86" s="671"/>
      <c r="J86" s="671"/>
      <c r="K86" s="671"/>
      <c r="L86" s="671"/>
      <c r="M86" s="671"/>
      <c r="N86" s="671"/>
      <c r="O86" s="671"/>
      <c r="P86" s="671"/>
      <c r="Q86" s="671"/>
      <c r="R86" s="671"/>
      <c r="S86" s="671"/>
      <c r="T86" s="671"/>
      <c r="U86" s="382" t="s">
        <v>152</v>
      </c>
      <c r="V86" s="710" t="s">
        <v>151</v>
      </c>
      <c r="W86" s="710" t="s">
        <v>151</v>
      </c>
      <c r="X86" s="306">
        <v>3</v>
      </c>
      <c r="Y86" s="306">
        <v>3</v>
      </c>
      <c r="Z86" s="306">
        <v>3</v>
      </c>
      <c r="AA86" s="306">
        <v>3</v>
      </c>
      <c r="AB86" s="306">
        <v>3</v>
      </c>
      <c r="AC86" s="306">
        <v>3</v>
      </c>
      <c r="AD86" s="306">
        <v>3</v>
      </c>
      <c r="AE86" s="306">
        <v>3</v>
      </c>
      <c r="AF86" s="306">
        <v>3</v>
      </c>
      <c r="AG86" s="306">
        <v>3</v>
      </c>
      <c r="AH86" s="306">
        <v>3</v>
      </c>
      <c r="AI86" s="306">
        <v>3</v>
      </c>
      <c r="AJ86" s="306">
        <v>3</v>
      </c>
      <c r="AK86" s="306">
        <v>3</v>
      </c>
      <c r="AL86" s="306">
        <v>3</v>
      </c>
      <c r="AM86" s="306">
        <v>3</v>
      </c>
      <c r="AN86" s="380"/>
      <c r="AO86" s="306"/>
      <c r="AP86" s="306"/>
      <c r="AQ86" s="306"/>
      <c r="AR86" s="306"/>
      <c r="AS86" s="100"/>
      <c r="AT86" s="100"/>
      <c r="AU86" s="380"/>
      <c r="AV86" s="380" t="s">
        <v>152</v>
      </c>
      <c r="AW86" s="711" t="s">
        <v>151</v>
      </c>
      <c r="AX86" s="711" t="s">
        <v>151</v>
      </c>
      <c r="AY86" s="711" t="s">
        <v>151</v>
      </c>
      <c r="AZ86" s="711" t="s">
        <v>151</v>
      </c>
      <c r="BA86" s="711" t="s">
        <v>151</v>
      </c>
      <c r="BB86" s="711" t="s">
        <v>151</v>
      </c>
      <c r="BC86" s="711" t="s">
        <v>151</v>
      </c>
      <c r="BD86" s="740" t="s">
        <v>151</v>
      </c>
      <c r="BE86" s="712">
        <f t="shared" si="17"/>
        <v>48</v>
      </c>
      <c r="BG86" s="340"/>
      <c r="BH86" s="340"/>
      <c r="BI86" s="340"/>
      <c r="BJ86" s="340"/>
      <c r="BK86" s="340"/>
    </row>
    <row r="87" spans="1:63" ht="15.75" customHeight="1">
      <c r="A87" s="464"/>
      <c r="B87" s="741"/>
      <c r="C87" s="742"/>
      <c r="D87" s="318" t="s">
        <v>69</v>
      </c>
      <c r="E87" s="715"/>
      <c r="F87" s="320"/>
      <c r="G87" s="320"/>
      <c r="H87" s="320"/>
      <c r="I87" s="320"/>
      <c r="J87" s="320"/>
      <c r="K87" s="320"/>
      <c r="L87" s="320"/>
      <c r="M87" s="320"/>
      <c r="N87" s="320"/>
      <c r="O87" s="320"/>
      <c r="P87" s="320"/>
      <c r="Q87" s="320"/>
      <c r="R87" s="320"/>
      <c r="S87" s="320"/>
      <c r="T87" s="320"/>
      <c r="U87" s="382" t="s">
        <v>152</v>
      </c>
      <c r="V87" s="710" t="s">
        <v>151</v>
      </c>
      <c r="W87" s="710" t="s">
        <v>151</v>
      </c>
      <c r="X87" s="320"/>
      <c r="Y87" s="320"/>
      <c r="Z87" s="320"/>
      <c r="AA87" s="320"/>
      <c r="AB87" s="320"/>
      <c r="AC87" s="320"/>
      <c r="AD87" s="320"/>
      <c r="AE87" s="320"/>
      <c r="AF87" s="320"/>
      <c r="AG87" s="320"/>
      <c r="AH87" s="320"/>
      <c r="AI87" s="320"/>
      <c r="AJ87" s="320"/>
      <c r="AK87" s="320"/>
      <c r="AL87" s="320"/>
      <c r="AM87" s="320"/>
      <c r="AN87" s="380"/>
      <c r="AO87" s="320"/>
      <c r="AP87" s="320"/>
      <c r="AQ87" s="320"/>
      <c r="AR87" s="320"/>
      <c r="AS87" s="383"/>
      <c r="AT87" s="383"/>
      <c r="AU87" s="380"/>
      <c r="AV87" s="380" t="s">
        <v>152</v>
      </c>
      <c r="AW87" s="711" t="s">
        <v>151</v>
      </c>
      <c r="AX87" s="711" t="s">
        <v>151</v>
      </c>
      <c r="AY87" s="711" t="s">
        <v>151</v>
      </c>
      <c r="AZ87" s="711" t="s">
        <v>151</v>
      </c>
      <c r="BA87" s="711" t="s">
        <v>151</v>
      </c>
      <c r="BB87" s="711" t="s">
        <v>151</v>
      </c>
      <c r="BC87" s="711" t="s">
        <v>151</v>
      </c>
      <c r="BD87" s="740" t="s">
        <v>151</v>
      </c>
      <c r="BE87" s="712">
        <f t="shared" si="17"/>
        <v>0</v>
      </c>
      <c r="BG87" s="340"/>
      <c r="BH87" s="340"/>
      <c r="BI87" s="340"/>
      <c r="BJ87" s="340"/>
      <c r="BK87" s="340"/>
    </row>
    <row r="88" spans="1:63" ht="15.75" customHeight="1">
      <c r="A88" s="464"/>
      <c r="B88" s="741" t="s">
        <v>135</v>
      </c>
      <c r="C88" s="742" t="s">
        <v>299</v>
      </c>
      <c r="D88" s="317" t="s">
        <v>67</v>
      </c>
      <c r="E88" s="671">
        <v>4</v>
      </c>
      <c r="F88" s="671">
        <v>4</v>
      </c>
      <c r="G88" s="671">
        <v>4</v>
      </c>
      <c r="H88" s="671">
        <v>4</v>
      </c>
      <c r="I88" s="671">
        <v>4</v>
      </c>
      <c r="J88" s="671">
        <v>4</v>
      </c>
      <c r="K88" s="671">
        <v>4</v>
      </c>
      <c r="L88" s="671">
        <v>4</v>
      </c>
      <c r="M88" s="671">
        <v>4</v>
      </c>
      <c r="N88" s="671">
        <v>3</v>
      </c>
      <c r="O88" s="671">
        <v>4</v>
      </c>
      <c r="P88" s="671">
        <v>4</v>
      </c>
      <c r="Q88" s="671">
        <v>3</v>
      </c>
      <c r="R88" s="671">
        <v>4</v>
      </c>
      <c r="S88" s="671">
        <v>4</v>
      </c>
      <c r="T88" s="671">
        <v>4</v>
      </c>
      <c r="U88" s="382" t="s">
        <v>152</v>
      </c>
      <c r="V88" s="710" t="s">
        <v>151</v>
      </c>
      <c r="W88" s="710" t="s">
        <v>151</v>
      </c>
      <c r="X88" s="306"/>
      <c r="Y88" s="306"/>
      <c r="Z88" s="306"/>
      <c r="AA88" s="306"/>
      <c r="AB88" s="306"/>
      <c r="AC88" s="306"/>
      <c r="AD88" s="306"/>
      <c r="AE88" s="306"/>
      <c r="AF88" s="306"/>
      <c r="AG88" s="306"/>
      <c r="AH88" s="306"/>
      <c r="AI88" s="306"/>
      <c r="AJ88" s="306"/>
      <c r="AK88" s="306"/>
      <c r="AL88" s="306"/>
      <c r="AM88" s="306"/>
      <c r="AN88" s="380"/>
      <c r="AO88" s="306"/>
      <c r="AP88" s="306"/>
      <c r="AQ88" s="306"/>
      <c r="AR88" s="306"/>
      <c r="AS88" s="100"/>
      <c r="AT88" s="100"/>
      <c r="AU88" s="380"/>
      <c r="AV88" s="380" t="s">
        <v>152</v>
      </c>
      <c r="AW88" s="711" t="s">
        <v>151</v>
      </c>
      <c r="AX88" s="711" t="s">
        <v>151</v>
      </c>
      <c r="AY88" s="711" t="s">
        <v>151</v>
      </c>
      <c r="AZ88" s="711" t="s">
        <v>151</v>
      </c>
      <c r="BA88" s="711" t="s">
        <v>151</v>
      </c>
      <c r="BB88" s="711" t="s">
        <v>151</v>
      </c>
      <c r="BC88" s="711" t="s">
        <v>151</v>
      </c>
      <c r="BD88" s="740" t="s">
        <v>151</v>
      </c>
      <c r="BE88" s="712">
        <f t="shared" si="17"/>
        <v>62</v>
      </c>
      <c r="BG88" s="340"/>
      <c r="BH88" s="340"/>
      <c r="BI88" s="340"/>
      <c r="BJ88" s="340"/>
      <c r="BK88" s="340"/>
    </row>
    <row r="89" spans="1:63" ht="15.75" customHeight="1" thickBot="1">
      <c r="A89" s="464"/>
      <c r="B89" s="743"/>
      <c r="C89" s="742"/>
      <c r="D89" s="318" t="s">
        <v>69</v>
      </c>
      <c r="E89" s="715"/>
      <c r="F89" s="320"/>
      <c r="G89" s="320"/>
      <c r="H89" s="320"/>
      <c r="I89" s="320"/>
      <c r="J89" s="320"/>
      <c r="K89" s="320"/>
      <c r="L89" s="320"/>
      <c r="M89" s="320"/>
      <c r="N89" s="320"/>
      <c r="O89" s="320"/>
      <c r="P89" s="320">
        <v>2</v>
      </c>
      <c r="Q89" s="320"/>
      <c r="R89" s="320"/>
      <c r="S89" s="320"/>
      <c r="T89" s="320"/>
      <c r="U89" s="380">
        <v>18</v>
      </c>
      <c r="V89" s="710" t="s">
        <v>151</v>
      </c>
      <c r="W89" s="710" t="s">
        <v>151</v>
      </c>
      <c r="X89" s="320"/>
      <c r="Y89" s="320"/>
      <c r="Z89" s="320"/>
      <c r="AA89" s="320"/>
      <c r="AB89" s="320"/>
      <c r="AC89" s="320"/>
      <c r="AD89" s="320"/>
      <c r="AE89" s="320"/>
      <c r="AF89" s="320"/>
      <c r="AG89" s="320"/>
      <c r="AH89" s="320"/>
      <c r="AI89" s="320"/>
      <c r="AJ89" s="320"/>
      <c r="AK89" s="320"/>
      <c r="AL89" s="320"/>
      <c r="AM89" s="320"/>
      <c r="AN89" s="380"/>
      <c r="AO89" s="320"/>
      <c r="AP89" s="320"/>
      <c r="AQ89" s="320"/>
      <c r="AR89" s="320"/>
      <c r="AS89" s="383"/>
      <c r="AT89" s="383"/>
      <c r="AU89" s="380"/>
      <c r="AV89" s="380" t="s">
        <v>152</v>
      </c>
      <c r="AW89" s="711" t="s">
        <v>151</v>
      </c>
      <c r="AX89" s="711" t="s">
        <v>151</v>
      </c>
      <c r="AY89" s="711" t="s">
        <v>151</v>
      </c>
      <c r="AZ89" s="711" t="s">
        <v>151</v>
      </c>
      <c r="BA89" s="711" t="s">
        <v>151</v>
      </c>
      <c r="BB89" s="711" t="s">
        <v>151</v>
      </c>
      <c r="BC89" s="711" t="s">
        <v>151</v>
      </c>
      <c r="BD89" s="740" t="s">
        <v>151</v>
      </c>
      <c r="BE89" s="712">
        <f t="shared" si="17"/>
        <v>20</v>
      </c>
      <c r="BG89" s="340"/>
      <c r="BH89" s="340"/>
      <c r="BI89" s="340"/>
      <c r="BJ89" s="340"/>
      <c r="BK89" s="340"/>
    </row>
    <row r="90" spans="1:63" ht="15.75" customHeight="1">
      <c r="A90" s="692"/>
      <c r="B90" s="744" t="s">
        <v>136</v>
      </c>
      <c r="C90" s="745" t="s">
        <v>362</v>
      </c>
      <c r="D90" s="308" t="s">
        <v>67</v>
      </c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383" t="s">
        <v>152</v>
      </c>
      <c r="V90" s="746" t="s">
        <v>151</v>
      </c>
      <c r="W90" s="746" t="s">
        <v>151</v>
      </c>
      <c r="X90" s="383">
        <v>3</v>
      </c>
      <c r="Y90" s="383">
        <v>3</v>
      </c>
      <c r="Z90" s="383">
        <v>3</v>
      </c>
      <c r="AA90" s="383">
        <v>3</v>
      </c>
      <c r="AB90" s="383">
        <v>3</v>
      </c>
      <c r="AC90" s="383">
        <v>3</v>
      </c>
      <c r="AD90" s="383">
        <v>3</v>
      </c>
      <c r="AE90" s="383">
        <v>2</v>
      </c>
      <c r="AF90" s="383">
        <v>3</v>
      </c>
      <c r="AG90" s="383">
        <v>3</v>
      </c>
      <c r="AH90" s="383">
        <v>3</v>
      </c>
      <c r="AI90" s="383">
        <v>2</v>
      </c>
      <c r="AJ90" s="383">
        <v>3</v>
      </c>
      <c r="AK90" s="383">
        <v>3</v>
      </c>
      <c r="AL90" s="383">
        <v>3</v>
      </c>
      <c r="AM90" s="383">
        <v>3</v>
      </c>
      <c r="AN90" s="380"/>
      <c r="AO90" s="383"/>
      <c r="AP90" s="383"/>
      <c r="AQ90" s="383"/>
      <c r="AR90" s="383"/>
      <c r="AS90" s="383"/>
      <c r="AT90" s="383"/>
      <c r="AU90" s="381"/>
      <c r="AV90" s="380" t="s">
        <v>152</v>
      </c>
      <c r="AW90" s="747" t="s">
        <v>151</v>
      </c>
      <c r="AX90" s="747" t="s">
        <v>151</v>
      </c>
      <c r="AY90" s="747" t="s">
        <v>151</v>
      </c>
      <c r="AZ90" s="747" t="s">
        <v>151</v>
      </c>
      <c r="BA90" s="747" t="s">
        <v>151</v>
      </c>
      <c r="BB90" s="747" t="s">
        <v>151</v>
      </c>
      <c r="BC90" s="747" t="s">
        <v>151</v>
      </c>
      <c r="BD90" s="748" t="s">
        <v>151</v>
      </c>
      <c r="BE90" s="712">
        <f t="shared" si="17"/>
        <v>46</v>
      </c>
      <c r="BG90" s="340"/>
      <c r="BH90" s="340"/>
      <c r="BI90" s="340"/>
      <c r="BJ90" s="340"/>
      <c r="BK90" s="340"/>
    </row>
    <row r="91" spans="1:63" ht="26.25" customHeight="1" thickBot="1">
      <c r="A91" s="692"/>
      <c r="B91" s="741"/>
      <c r="C91" s="745"/>
      <c r="D91" s="65" t="s">
        <v>69</v>
      </c>
      <c r="E91" s="721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383" t="s">
        <v>152</v>
      </c>
      <c r="V91" s="749" t="s">
        <v>151</v>
      </c>
      <c r="W91" s="749" t="s">
        <v>151</v>
      </c>
      <c r="X91" s="65"/>
      <c r="Y91" s="65"/>
      <c r="Z91" s="65"/>
      <c r="AA91" s="65"/>
      <c r="AB91" s="65"/>
      <c r="AC91" s="65"/>
      <c r="AD91" s="65"/>
      <c r="AE91" s="65">
        <v>2</v>
      </c>
      <c r="AF91" s="65"/>
      <c r="AG91" s="65"/>
      <c r="AH91" s="65"/>
      <c r="AI91" s="65"/>
      <c r="AJ91" s="65"/>
      <c r="AK91" s="65"/>
      <c r="AL91" s="65"/>
      <c r="AM91" s="65"/>
      <c r="AN91" s="380"/>
      <c r="AO91" s="65"/>
      <c r="AP91" s="65"/>
      <c r="AQ91" s="65"/>
      <c r="AR91" s="65"/>
      <c r="AS91" s="387"/>
      <c r="AT91" s="387"/>
      <c r="AU91" s="386"/>
      <c r="AV91" s="380" t="s">
        <v>152</v>
      </c>
      <c r="AW91" s="750" t="s">
        <v>151</v>
      </c>
      <c r="AX91" s="750" t="s">
        <v>151</v>
      </c>
      <c r="AY91" s="750" t="s">
        <v>151</v>
      </c>
      <c r="AZ91" s="750" t="s">
        <v>151</v>
      </c>
      <c r="BA91" s="750" t="s">
        <v>151</v>
      </c>
      <c r="BB91" s="750" t="s">
        <v>151</v>
      </c>
      <c r="BC91" s="750" t="s">
        <v>151</v>
      </c>
      <c r="BD91" s="751" t="s">
        <v>151</v>
      </c>
      <c r="BE91" s="735">
        <f t="shared" si="17"/>
        <v>2</v>
      </c>
      <c r="BG91" s="340"/>
      <c r="BH91" s="340"/>
      <c r="BI91" s="340"/>
      <c r="BJ91" s="340"/>
      <c r="BK91" s="340"/>
    </row>
    <row r="92" spans="1:63" ht="17.25" customHeight="1">
      <c r="A92" s="464"/>
      <c r="B92" s="752" t="s">
        <v>363</v>
      </c>
      <c r="C92" s="753" t="s">
        <v>321</v>
      </c>
      <c r="D92" s="308" t="s">
        <v>67</v>
      </c>
      <c r="E92" s="392"/>
      <c r="F92" s="392"/>
      <c r="G92" s="392"/>
      <c r="H92" s="392"/>
      <c r="I92" s="392"/>
      <c r="J92" s="392"/>
      <c r="K92" s="392"/>
      <c r="L92" s="392"/>
      <c r="M92" s="392"/>
      <c r="N92" s="392"/>
      <c r="O92" s="392"/>
      <c r="P92" s="392"/>
      <c r="Q92" s="392"/>
      <c r="R92" s="392"/>
      <c r="S92" s="392"/>
      <c r="T92" s="392"/>
      <c r="U92" s="392"/>
      <c r="V92" s="392"/>
      <c r="W92" s="392"/>
      <c r="X92" s="392"/>
      <c r="Y92" s="392"/>
      <c r="Z92" s="392"/>
      <c r="AA92" s="392"/>
      <c r="AB92" s="392"/>
      <c r="AC92" s="392"/>
      <c r="AD92" s="392"/>
      <c r="AE92" s="392"/>
      <c r="AF92" s="392"/>
      <c r="AG92" s="392"/>
      <c r="AH92" s="392"/>
      <c r="AI92" s="392"/>
      <c r="AJ92" s="392"/>
      <c r="AK92" s="392"/>
      <c r="AL92" s="392"/>
      <c r="AM92" s="392"/>
      <c r="AN92" s="380"/>
      <c r="AO92" s="392"/>
      <c r="AP92" s="392"/>
      <c r="AQ92" s="392"/>
      <c r="AR92" s="392"/>
      <c r="AS92" s="394"/>
      <c r="AT92" s="394"/>
      <c r="AU92" s="392"/>
      <c r="AV92" s="380" t="s">
        <v>152</v>
      </c>
      <c r="AW92" s="392"/>
      <c r="AX92" s="392"/>
      <c r="AY92" s="392"/>
      <c r="AZ92" s="392"/>
      <c r="BA92" s="392"/>
      <c r="BB92" s="392"/>
      <c r="BC92" s="392"/>
      <c r="BD92" s="392"/>
      <c r="BE92" s="392"/>
      <c r="BG92" s="340"/>
      <c r="BH92" s="340"/>
      <c r="BI92" s="340"/>
      <c r="BJ92" s="340"/>
      <c r="BK92" s="340"/>
    </row>
    <row r="93" spans="1:63" ht="15.75" customHeight="1" thickBot="1">
      <c r="A93" s="464"/>
      <c r="B93" s="754"/>
      <c r="C93" s="755"/>
      <c r="D93" s="65" t="s">
        <v>69</v>
      </c>
      <c r="E93" s="388"/>
      <c r="F93" s="388"/>
      <c r="G93" s="388"/>
      <c r="H93" s="388"/>
      <c r="I93" s="388"/>
      <c r="J93" s="388"/>
      <c r="K93" s="388"/>
      <c r="L93" s="388"/>
      <c r="M93" s="388"/>
      <c r="N93" s="388"/>
      <c r="O93" s="388"/>
      <c r="P93" s="388"/>
      <c r="Q93" s="388"/>
      <c r="R93" s="388"/>
      <c r="S93" s="388"/>
      <c r="T93" s="388"/>
      <c r="U93" s="383" t="s">
        <v>152</v>
      </c>
      <c r="V93" s="749" t="s">
        <v>151</v>
      </c>
      <c r="W93" s="749" t="s">
        <v>151</v>
      </c>
      <c r="X93" s="388">
        <f aca="true" t="shared" si="21" ref="X93:AC93">X95+X97</f>
        <v>0</v>
      </c>
      <c r="Y93" s="388">
        <f t="shared" si="21"/>
        <v>0</v>
      </c>
      <c r="Z93" s="388">
        <f t="shared" si="21"/>
        <v>0</v>
      </c>
      <c r="AA93" s="388">
        <f t="shared" si="21"/>
        <v>0</v>
      </c>
      <c r="AB93" s="388">
        <f t="shared" si="21"/>
        <v>0</v>
      </c>
      <c r="AC93" s="388">
        <f t="shared" si="21"/>
        <v>0</v>
      </c>
      <c r="AD93" s="388"/>
      <c r="AE93" s="388"/>
      <c r="AF93" s="388"/>
      <c r="AG93" s="388"/>
      <c r="AH93" s="388"/>
      <c r="AI93" s="388"/>
      <c r="AJ93" s="388"/>
      <c r="AK93" s="388"/>
      <c r="AL93" s="388"/>
      <c r="AM93" s="388">
        <f>AM95+AM97</f>
        <v>0</v>
      </c>
      <c r="AN93" s="380"/>
      <c r="AO93" s="388"/>
      <c r="AP93" s="388"/>
      <c r="AQ93" s="388"/>
      <c r="AR93" s="388"/>
      <c r="AS93" s="391"/>
      <c r="AT93" s="391"/>
      <c r="AU93" s="381"/>
      <c r="AV93" s="380" t="s">
        <v>152</v>
      </c>
      <c r="AW93" s="747" t="s">
        <v>151</v>
      </c>
      <c r="AX93" s="747" t="s">
        <v>151</v>
      </c>
      <c r="AY93" s="747" t="s">
        <v>151</v>
      </c>
      <c r="AZ93" s="747" t="s">
        <v>151</v>
      </c>
      <c r="BA93" s="747" t="s">
        <v>151</v>
      </c>
      <c r="BB93" s="747" t="s">
        <v>151</v>
      </c>
      <c r="BC93" s="747" t="s">
        <v>151</v>
      </c>
      <c r="BD93" s="747" t="s">
        <v>151</v>
      </c>
      <c r="BE93" s="392"/>
      <c r="BG93" s="340"/>
      <c r="BH93" s="340"/>
      <c r="BI93" s="340"/>
      <c r="BJ93" s="340"/>
      <c r="BK93" s="340"/>
    </row>
    <row r="94" spans="1:63" ht="27.75" customHeight="1">
      <c r="A94" s="464"/>
      <c r="B94" s="756" t="s">
        <v>145</v>
      </c>
      <c r="C94" s="757" t="s">
        <v>196</v>
      </c>
      <c r="D94" s="308" t="s">
        <v>67</v>
      </c>
      <c r="E94" s="671"/>
      <c r="F94" s="671"/>
      <c r="G94" s="671"/>
      <c r="H94" s="671"/>
      <c r="I94" s="671"/>
      <c r="J94" s="671"/>
      <c r="K94" s="671"/>
      <c r="L94" s="671"/>
      <c r="M94" s="671"/>
      <c r="N94" s="671"/>
      <c r="O94" s="671"/>
      <c r="P94" s="671"/>
      <c r="Q94" s="671"/>
      <c r="R94" s="671"/>
      <c r="S94" s="671"/>
      <c r="T94" s="671"/>
      <c r="U94" s="382" t="s">
        <v>152</v>
      </c>
      <c r="V94" s="384" t="s">
        <v>151</v>
      </c>
      <c r="W94" s="384" t="s">
        <v>151</v>
      </c>
      <c r="X94" s="306">
        <v>4</v>
      </c>
      <c r="Y94" s="306">
        <v>4</v>
      </c>
      <c r="Z94" s="306">
        <v>3</v>
      </c>
      <c r="AA94" s="306">
        <v>4</v>
      </c>
      <c r="AB94" s="306">
        <v>3</v>
      </c>
      <c r="AC94" s="306">
        <v>4</v>
      </c>
      <c r="AD94" s="306">
        <v>4</v>
      </c>
      <c r="AE94" s="306">
        <v>3</v>
      </c>
      <c r="AF94" s="306">
        <v>4</v>
      </c>
      <c r="AG94" s="306">
        <v>4</v>
      </c>
      <c r="AH94" s="306">
        <v>4</v>
      </c>
      <c r="AI94" s="306">
        <v>3</v>
      </c>
      <c r="AJ94" s="306">
        <v>4</v>
      </c>
      <c r="AK94" s="306">
        <v>4</v>
      </c>
      <c r="AL94" s="306">
        <v>4</v>
      </c>
      <c r="AM94" s="306">
        <v>4</v>
      </c>
      <c r="AN94" s="380"/>
      <c r="AO94" s="306"/>
      <c r="AP94" s="306"/>
      <c r="AQ94" s="306"/>
      <c r="AR94" s="306"/>
      <c r="AS94" s="100"/>
      <c r="AT94" s="100"/>
      <c r="AU94" s="380"/>
      <c r="AV94" s="380" t="s">
        <v>152</v>
      </c>
      <c r="AW94" s="711" t="s">
        <v>151</v>
      </c>
      <c r="AX94" s="711" t="s">
        <v>151</v>
      </c>
      <c r="AY94" s="711" t="s">
        <v>151</v>
      </c>
      <c r="AZ94" s="711" t="s">
        <v>151</v>
      </c>
      <c r="BA94" s="711" t="s">
        <v>151</v>
      </c>
      <c r="BB94" s="711" t="s">
        <v>151</v>
      </c>
      <c r="BC94" s="711" t="s">
        <v>151</v>
      </c>
      <c r="BD94" s="740" t="s">
        <v>151</v>
      </c>
      <c r="BE94" s="712">
        <f t="shared" si="17"/>
        <v>60</v>
      </c>
      <c r="BG94" s="340"/>
      <c r="BH94" s="340"/>
      <c r="BI94" s="340"/>
      <c r="BJ94" s="340"/>
      <c r="BK94" s="340"/>
    </row>
    <row r="95" spans="1:63" ht="21.75" customHeight="1">
      <c r="A95" s="464"/>
      <c r="B95" s="741"/>
      <c r="C95" s="758"/>
      <c r="D95" s="320" t="s">
        <v>69</v>
      </c>
      <c r="E95" s="715"/>
      <c r="F95" s="320"/>
      <c r="G95" s="320"/>
      <c r="H95" s="320"/>
      <c r="I95" s="320"/>
      <c r="J95" s="320"/>
      <c r="K95" s="320"/>
      <c r="L95" s="320"/>
      <c r="M95" s="320"/>
      <c r="N95" s="320"/>
      <c r="O95" s="320"/>
      <c r="P95" s="320"/>
      <c r="Q95" s="320"/>
      <c r="R95" s="320"/>
      <c r="S95" s="320"/>
      <c r="T95" s="320"/>
      <c r="U95" s="383" t="s">
        <v>152</v>
      </c>
      <c r="V95" s="384" t="s">
        <v>151</v>
      </c>
      <c r="W95" s="384" t="s">
        <v>151</v>
      </c>
      <c r="X95" s="320"/>
      <c r="Y95" s="320"/>
      <c r="Z95" s="320"/>
      <c r="AA95" s="320"/>
      <c r="AB95" s="320"/>
      <c r="AC95" s="320"/>
      <c r="AD95" s="320"/>
      <c r="AE95" s="320"/>
      <c r="AF95" s="320"/>
      <c r="AG95" s="320"/>
      <c r="AH95" s="320"/>
      <c r="AI95" s="320"/>
      <c r="AJ95" s="320"/>
      <c r="AK95" s="320"/>
      <c r="AL95" s="320"/>
      <c r="AM95" s="320"/>
      <c r="AN95" s="380"/>
      <c r="AO95" s="320"/>
      <c r="AP95" s="320"/>
      <c r="AQ95" s="320"/>
      <c r="AR95" s="320"/>
      <c r="AS95" s="383"/>
      <c r="AT95" s="383"/>
      <c r="AU95" s="381"/>
      <c r="AV95" s="380" t="s">
        <v>152</v>
      </c>
      <c r="AW95" s="747" t="s">
        <v>151</v>
      </c>
      <c r="AX95" s="747" t="s">
        <v>151</v>
      </c>
      <c r="AY95" s="747" t="s">
        <v>151</v>
      </c>
      <c r="AZ95" s="747" t="s">
        <v>151</v>
      </c>
      <c r="BA95" s="747" t="s">
        <v>151</v>
      </c>
      <c r="BB95" s="747" t="s">
        <v>151</v>
      </c>
      <c r="BC95" s="747" t="s">
        <v>151</v>
      </c>
      <c r="BD95" s="748" t="s">
        <v>151</v>
      </c>
      <c r="BE95" s="712">
        <f t="shared" si="17"/>
        <v>0</v>
      </c>
      <c r="BG95" s="340"/>
      <c r="BH95" s="340"/>
      <c r="BI95" s="340"/>
      <c r="BJ95" s="340"/>
      <c r="BK95" s="340"/>
    </row>
    <row r="96" spans="1:63" ht="28.5" customHeight="1">
      <c r="A96" s="464"/>
      <c r="B96" s="743" t="s">
        <v>191</v>
      </c>
      <c r="C96" s="759" t="s">
        <v>198</v>
      </c>
      <c r="D96" s="308" t="s">
        <v>67</v>
      </c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383" t="s">
        <v>152</v>
      </c>
      <c r="V96" s="384" t="s">
        <v>151</v>
      </c>
      <c r="W96" s="384" t="s">
        <v>151</v>
      </c>
      <c r="X96" s="306">
        <v>4</v>
      </c>
      <c r="Y96" s="306">
        <v>3</v>
      </c>
      <c r="Z96" s="306">
        <v>4</v>
      </c>
      <c r="AA96" s="306">
        <v>4</v>
      </c>
      <c r="AB96" s="306">
        <v>4</v>
      </c>
      <c r="AC96" s="306">
        <v>3</v>
      </c>
      <c r="AD96" s="306">
        <v>4</v>
      </c>
      <c r="AE96" s="306">
        <v>4</v>
      </c>
      <c r="AF96" s="306">
        <v>3</v>
      </c>
      <c r="AG96" s="306">
        <v>4</v>
      </c>
      <c r="AH96" s="306">
        <v>4</v>
      </c>
      <c r="AI96" s="306">
        <v>4</v>
      </c>
      <c r="AJ96" s="306">
        <v>3</v>
      </c>
      <c r="AK96" s="306">
        <v>4</v>
      </c>
      <c r="AL96" s="306">
        <v>4</v>
      </c>
      <c r="AM96" s="306">
        <v>4</v>
      </c>
      <c r="AN96" s="380"/>
      <c r="AO96" s="308"/>
      <c r="AP96" s="308"/>
      <c r="AQ96" s="308"/>
      <c r="AR96" s="308"/>
      <c r="AS96" s="102"/>
      <c r="AT96" s="102"/>
      <c r="AU96" s="381"/>
      <c r="AV96" s="380" t="s">
        <v>152</v>
      </c>
      <c r="AW96" s="747" t="s">
        <v>151</v>
      </c>
      <c r="AX96" s="747" t="s">
        <v>151</v>
      </c>
      <c r="AY96" s="747" t="s">
        <v>151</v>
      </c>
      <c r="AZ96" s="747" t="s">
        <v>151</v>
      </c>
      <c r="BA96" s="747" t="s">
        <v>151</v>
      </c>
      <c r="BB96" s="747" t="s">
        <v>151</v>
      </c>
      <c r="BC96" s="747" t="s">
        <v>151</v>
      </c>
      <c r="BD96" s="748" t="s">
        <v>151</v>
      </c>
      <c r="BE96" s="712">
        <f t="shared" si="17"/>
        <v>60</v>
      </c>
      <c r="BG96" s="340"/>
      <c r="BH96" s="340"/>
      <c r="BI96" s="340"/>
      <c r="BJ96" s="340"/>
      <c r="BK96" s="340"/>
    </row>
    <row r="97" spans="1:63" ht="36" customHeight="1">
      <c r="A97" s="464"/>
      <c r="B97" s="756"/>
      <c r="C97" s="760"/>
      <c r="D97" s="321" t="s">
        <v>69</v>
      </c>
      <c r="E97" s="721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383" t="s">
        <v>152</v>
      </c>
      <c r="V97" s="384" t="s">
        <v>151</v>
      </c>
      <c r="W97" s="384" t="s">
        <v>151</v>
      </c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320"/>
      <c r="AM97" s="320"/>
      <c r="AN97" s="380"/>
      <c r="AO97" s="320"/>
      <c r="AP97" s="320"/>
      <c r="AQ97" s="320"/>
      <c r="AR97" s="320"/>
      <c r="AS97" s="383"/>
      <c r="AT97" s="383"/>
      <c r="AU97" s="381"/>
      <c r="AV97" s="380" t="s">
        <v>152</v>
      </c>
      <c r="AW97" s="747" t="s">
        <v>151</v>
      </c>
      <c r="AX97" s="747" t="s">
        <v>151</v>
      </c>
      <c r="AY97" s="747" t="s">
        <v>151</v>
      </c>
      <c r="AZ97" s="747" t="s">
        <v>151</v>
      </c>
      <c r="BA97" s="747" t="s">
        <v>151</v>
      </c>
      <c r="BB97" s="747" t="s">
        <v>151</v>
      </c>
      <c r="BC97" s="747" t="s">
        <v>151</v>
      </c>
      <c r="BD97" s="748" t="s">
        <v>151</v>
      </c>
      <c r="BE97" s="712">
        <f t="shared" si="17"/>
        <v>0</v>
      </c>
      <c r="BG97" s="340"/>
      <c r="BH97" s="340"/>
      <c r="BI97" s="340"/>
      <c r="BJ97" s="340"/>
      <c r="BK97" s="340"/>
    </row>
    <row r="98" spans="1:63" ht="25.5" customHeight="1">
      <c r="A98" s="464"/>
      <c r="B98" s="761" t="s">
        <v>364</v>
      </c>
      <c r="C98" s="762" t="s">
        <v>365</v>
      </c>
      <c r="D98" s="102" t="s">
        <v>67</v>
      </c>
      <c r="E98" s="763"/>
      <c r="F98" s="387"/>
      <c r="G98" s="387"/>
      <c r="H98" s="387"/>
      <c r="I98" s="387"/>
      <c r="J98" s="387"/>
      <c r="K98" s="387"/>
      <c r="L98" s="387"/>
      <c r="M98" s="387"/>
      <c r="N98" s="387"/>
      <c r="O98" s="387"/>
      <c r="P98" s="387"/>
      <c r="Q98" s="387"/>
      <c r="R98" s="387"/>
      <c r="S98" s="387"/>
      <c r="T98" s="387"/>
      <c r="U98" s="383" t="s">
        <v>152</v>
      </c>
      <c r="V98" s="384" t="s">
        <v>151</v>
      </c>
      <c r="W98" s="384" t="s">
        <v>151</v>
      </c>
      <c r="X98" s="387">
        <v>2</v>
      </c>
      <c r="Y98" s="387">
        <v>3</v>
      </c>
      <c r="Z98" s="387">
        <v>2</v>
      </c>
      <c r="AA98" s="387">
        <v>2</v>
      </c>
      <c r="AB98" s="387">
        <v>2</v>
      </c>
      <c r="AC98" s="387">
        <v>2</v>
      </c>
      <c r="AD98" s="387">
        <v>2</v>
      </c>
      <c r="AE98" s="387">
        <v>2</v>
      </c>
      <c r="AF98" s="387">
        <v>2</v>
      </c>
      <c r="AG98" s="387">
        <v>2</v>
      </c>
      <c r="AH98" s="387">
        <v>2</v>
      </c>
      <c r="AI98" s="387">
        <v>2</v>
      </c>
      <c r="AJ98" s="387">
        <v>3</v>
      </c>
      <c r="AK98" s="387">
        <v>2</v>
      </c>
      <c r="AL98" s="383">
        <v>2</v>
      </c>
      <c r="AM98" s="383">
        <v>2</v>
      </c>
      <c r="AN98" s="380"/>
      <c r="AO98" s="383"/>
      <c r="AP98" s="383"/>
      <c r="AQ98" s="383"/>
      <c r="AR98" s="383"/>
      <c r="AS98" s="383"/>
      <c r="AT98" s="383"/>
      <c r="AU98" s="381"/>
      <c r="AV98" s="380" t="s">
        <v>152</v>
      </c>
      <c r="AW98" s="747" t="s">
        <v>151</v>
      </c>
      <c r="AX98" s="747" t="s">
        <v>151</v>
      </c>
      <c r="AY98" s="747" t="s">
        <v>151</v>
      </c>
      <c r="AZ98" s="747" t="s">
        <v>151</v>
      </c>
      <c r="BA98" s="747" t="s">
        <v>151</v>
      </c>
      <c r="BB98" s="747" t="s">
        <v>151</v>
      </c>
      <c r="BC98" s="747" t="s">
        <v>151</v>
      </c>
      <c r="BD98" s="748" t="s">
        <v>151</v>
      </c>
      <c r="BE98" s="712">
        <f t="shared" si="17"/>
        <v>34</v>
      </c>
      <c r="BG98" s="340"/>
      <c r="BH98" s="340"/>
      <c r="BI98" s="340"/>
      <c r="BJ98" s="340"/>
      <c r="BK98" s="340"/>
    </row>
    <row r="99" spans="1:63" ht="17.25" customHeight="1">
      <c r="A99" s="464"/>
      <c r="B99" s="764"/>
      <c r="C99" s="760"/>
      <c r="D99" s="321" t="s">
        <v>69</v>
      </c>
      <c r="E99" s="721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383" t="s">
        <v>152</v>
      </c>
      <c r="V99" s="384" t="s">
        <v>151</v>
      </c>
      <c r="W99" s="384" t="s">
        <v>151</v>
      </c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320"/>
      <c r="AM99" s="320"/>
      <c r="AN99" s="380"/>
      <c r="AO99" s="320"/>
      <c r="AP99" s="320"/>
      <c r="AQ99" s="320"/>
      <c r="AR99" s="320"/>
      <c r="AS99" s="383"/>
      <c r="AT99" s="383"/>
      <c r="AU99" s="381"/>
      <c r="AV99" s="380" t="s">
        <v>152</v>
      </c>
      <c r="AW99" s="747" t="s">
        <v>151</v>
      </c>
      <c r="AX99" s="747" t="s">
        <v>151</v>
      </c>
      <c r="AY99" s="747" t="s">
        <v>151</v>
      </c>
      <c r="AZ99" s="747" t="s">
        <v>151</v>
      </c>
      <c r="BA99" s="747" t="s">
        <v>151</v>
      </c>
      <c r="BB99" s="747" t="s">
        <v>151</v>
      </c>
      <c r="BC99" s="747" t="s">
        <v>151</v>
      </c>
      <c r="BD99" s="748" t="s">
        <v>151</v>
      </c>
      <c r="BE99" s="712">
        <f t="shared" si="17"/>
        <v>0</v>
      </c>
      <c r="BG99" s="340"/>
      <c r="BH99" s="340"/>
      <c r="BI99" s="340"/>
      <c r="BJ99" s="340"/>
      <c r="BK99" s="340"/>
    </row>
    <row r="100" spans="1:63" ht="17.25" customHeight="1">
      <c r="A100" s="464"/>
      <c r="B100" s="761" t="s">
        <v>363</v>
      </c>
      <c r="C100" s="762" t="s">
        <v>366</v>
      </c>
      <c r="D100" s="102" t="s">
        <v>67</v>
      </c>
      <c r="E100" s="763"/>
      <c r="F100" s="387"/>
      <c r="G100" s="387"/>
      <c r="H100" s="387"/>
      <c r="I100" s="387"/>
      <c r="J100" s="387"/>
      <c r="K100" s="387"/>
      <c r="L100" s="387"/>
      <c r="M100" s="387"/>
      <c r="N100" s="387"/>
      <c r="O100" s="387"/>
      <c r="P100" s="387"/>
      <c r="Q100" s="387"/>
      <c r="R100" s="387"/>
      <c r="S100" s="387"/>
      <c r="T100" s="387"/>
      <c r="U100" s="383" t="s">
        <v>152</v>
      </c>
      <c r="V100" s="384" t="s">
        <v>151</v>
      </c>
      <c r="W100" s="384" t="s">
        <v>151</v>
      </c>
      <c r="X100" s="387"/>
      <c r="Y100" s="387"/>
      <c r="Z100" s="387"/>
      <c r="AA100" s="387"/>
      <c r="AB100" s="387"/>
      <c r="AC100" s="387"/>
      <c r="AD100" s="387"/>
      <c r="AE100" s="387"/>
      <c r="AF100" s="387"/>
      <c r="AG100" s="387"/>
      <c r="AH100" s="387"/>
      <c r="AI100" s="387"/>
      <c r="AJ100" s="387"/>
      <c r="AK100" s="387"/>
      <c r="AL100" s="383"/>
      <c r="AM100" s="383"/>
      <c r="AN100" s="380"/>
      <c r="AO100" s="383"/>
      <c r="AP100" s="383"/>
      <c r="AQ100" s="383"/>
      <c r="AR100" s="383"/>
      <c r="AS100" s="383"/>
      <c r="AT100" s="383"/>
      <c r="AU100" s="381"/>
      <c r="AV100" s="380" t="s">
        <v>152</v>
      </c>
      <c r="AW100" s="747" t="s">
        <v>151</v>
      </c>
      <c r="AX100" s="747" t="s">
        <v>151</v>
      </c>
      <c r="AY100" s="747" t="s">
        <v>151</v>
      </c>
      <c r="AZ100" s="747" t="s">
        <v>151</v>
      </c>
      <c r="BA100" s="747" t="s">
        <v>151</v>
      </c>
      <c r="BB100" s="747" t="s">
        <v>151</v>
      </c>
      <c r="BC100" s="747" t="s">
        <v>151</v>
      </c>
      <c r="BD100" s="748" t="s">
        <v>151</v>
      </c>
      <c r="BE100" s="712">
        <f t="shared" si="17"/>
        <v>0</v>
      </c>
      <c r="BG100" s="340"/>
      <c r="BH100" s="340"/>
      <c r="BI100" s="340"/>
      <c r="BJ100" s="340"/>
      <c r="BK100" s="340"/>
    </row>
    <row r="101" spans="1:63" ht="17.25" customHeight="1" thickBot="1">
      <c r="A101" s="464"/>
      <c r="B101" s="764"/>
      <c r="C101" s="760"/>
      <c r="D101" s="321" t="s">
        <v>69</v>
      </c>
      <c r="E101" s="721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383" t="s">
        <v>152</v>
      </c>
      <c r="V101" s="384" t="s">
        <v>151</v>
      </c>
      <c r="W101" s="384" t="s">
        <v>151</v>
      </c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320"/>
      <c r="AM101" s="320"/>
      <c r="AN101" s="380"/>
      <c r="AO101" s="320"/>
      <c r="AP101" s="320"/>
      <c r="AQ101" s="320"/>
      <c r="AR101" s="320"/>
      <c r="AS101" s="383"/>
      <c r="AT101" s="383"/>
      <c r="AU101" s="381"/>
      <c r="AV101" s="380">
        <v>9</v>
      </c>
      <c r="AW101" s="747" t="s">
        <v>151</v>
      </c>
      <c r="AX101" s="747" t="s">
        <v>151</v>
      </c>
      <c r="AY101" s="747" t="s">
        <v>151</v>
      </c>
      <c r="AZ101" s="747" t="s">
        <v>151</v>
      </c>
      <c r="BA101" s="747" t="s">
        <v>151</v>
      </c>
      <c r="BB101" s="747" t="s">
        <v>151</v>
      </c>
      <c r="BC101" s="747" t="s">
        <v>151</v>
      </c>
      <c r="BD101" s="748" t="s">
        <v>151</v>
      </c>
      <c r="BE101" s="712">
        <v>9</v>
      </c>
      <c r="BG101" s="340"/>
      <c r="BH101" s="340"/>
      <c r="BI101" s="340"/>
      <c r="BJ101" s="340"/>
      <c r="BK101" s="340"/>
    </row>
    <row r="102" spans="1:63" ht="27" customHeight="1">
      <c r="A102" s="464"/>
      <c r="B102" s="752" t="s">
        <v>367</v>
      </c>
      <c r="C102" s="753" t="s">
        <v>368</v>
      </c>
      <c r="D102" s="308" t="s">
        <v>67</v>
      </c>
      <c r="E102" s="392"/>
      <c r="F102" s="392"/>
      <c r="G102" s="392"/>
      <c r="H102" s="392"/>
      <c r="I102" s="392"/>
      <c r="J102" s="392"/>
      <c r="K102" s="392"/>
      <c r="L102" s="392"/>
      <c r="M102" s="392"/>
      <c r="N102" s="392"/>
      <c r="O102" s="392"/>
      <c r="P102" s="392"/>
      <c r="Q102" s="392"/>
      <c r="R102" s="392"/>
      <c r="S102" s="392"/>
      <c r="T102" s="392"/>
      <c r="U102" s="383" t="s">
        <v>152</v>
      </c>
      <c r="V102" s="384" t="s">
        <v>151</v>
      </c>
      <c r="W102" s="384" t="s">
        <v>151</v>
      </c>
      <c r="X102" s="392"/>
      <c r="Y102" s="392"/>
      <c r="Z102" s="392"/>
      <c r="AA102" s="392"/>
      <c r="AB102" s="392"/>
      <c r="AC102" s="392"/>
      <c r="AD102" s="392"/>
      <c r="AE102" s="392"/>
      <c r="AF102" s="392"/>
      <c r="AG102" s="392"/>
      <c r="AH102" s="392"/>
      <c r="AI102" s="392"/>
      <c r="AJ102" s="392"/>
      <c r="AK102" s="392"/>
      <c r="AL102" s="392"/>
      <c r="AM102" s="392"/>
      <c r="AN102" s="392">
        <f aca="true" t="shared" si="22" ref="AN102:AU102">AN104</f>
        <v>0</v>
      </c>
      <c r="AO102" s="392">
        <f t="shared" si="22"/>
        <v>0</v>
      </c>
      <c r="AP102" s="392">
        <f t="shared" si="22"/>
        <v>0</v>
      </c>
      <c r="AQ102" s="392">
        <f t="shared" si="22"/>
        <v>0</v>
      </c>
      <c r="AR102" s="392">
        <f t="shared" si="22"/>
        <v>0</v>
      </c>
      <c r="AS102" s="392">
        <f t="shared" si="22"/>
        <v>0</v>
      </c>
      <c r="AT102" s="392">
        <f t="shared" si="22"/>
        <v>0</v>
      </c>
      <c r="AU102" s="392">
        <f t="shared" si="22"/>
        <v>0</v>
      </c>
      <c r="AV102" s="380" t="s">
        <v>152</v>
      </c>
      <c r="AW102" s="747" t="s">
        <v>151</v>
      </c>
      <c r="AX102" s="747" t="s">
        <v>151</v>
      </c>
      <c r="AY102" s="747" t="s">
        <v>151</v>
      </c>
      <c r="AZ102" s="747" t="s">
        <v>151</v>
      </c>
      <c r="BA102" s="747" t="s">
        <v>151</v>
      </c>
      <c r="BB102" s="747" t="s">
        <v>151</v>
      </c>
      <c r="BC102" s="747" t="s">
        <v>151</v>
      </c>
      <c r="BD102" s="748" t="s">
        <v>151</v>
      </c>
      <c r="BE102" s="712">
        <f t="shared" si="17"/>
        <v>0</v>
      </c>
      <c r="BG102" s="340"/>
      <c r="BH102" s="340"/>
      <c r="BI102" s="340"/>
      <c r="BJ102" s="340"/>
      <c r="BK102" s="340"/>
    </row>
    <row r="103" spans="1:63" ht="33" customHeight="1" thickBot="1">
      <c r="A103" s="464"/>
      <c r="B103" s="754"/>
      <c r="C103" s="755"/>
      <c r="D103" s="65" t="s">
        <v>69</v>
      </c>
      <c r="E103" s="388"/>
      <c r="F103" s="388"/>
      <c r="G103" s="388"/>
      <c r="H103" s="388"/>
      <c r="I103" s="388"/>
      <c r="J103" s="388"/>
      <c r="K103" s="388"/>
      <c r="L103" s="388"/>
      <c r="M103" s="388"/>
      <c r="N103" s="388"/>
      <c r="O103" s="388"/>
      <c r="P103" s="388"/>
      <c r="Q103" s="388"/>
      <c r="R103" s="388"/>
      <c r="S103" s="388"/>
      <c r="T103" s="388"/>
      <c r="U103" s="383" t="s">
        <v>152</v>
      </c>
      <c r="V103" s="384" t="s">
        <v>151</v>
      </c>
      <c r="W103" s="384" t="s">
        <v>151</v>
      </c>
      <c r="X103" s="388"/>
      <c r="Y103" s="388"/>
      <c r="Z103" s="388"/>
      <c r="AA103" s="388"/>
      <c r="AB103" s="388"/>
      <c r="AC103" s="388"/>
      <c r="AD103" s="388"/>
      <c r="AE103" s="388"/>
      <c r="AF103" s="388"/>
      <c r="AG103" s="388"/>
      <c r="AH103" s="388"/>
      <c r="AI103" s="388"/>
      <c r="AJ103" s="388"/>
      <c r="AK103" s="388"/>
      <c r="AL103" s="388"/>
      <c r="AM103" s="388"/>
      <c r="AN103" s="380"/>
      <c r="AO103" s="388">
        <f aca="true" t="shared" si="23" ref="AO103:AT103">AO105+AO107</f>
        <v>0</v>
      </c>
      <c r="AP103" s="388">
        <f t="shared" si="23"/>
        <v>0</v>
      </c>
      <c r="AQ103" s="388">
        <f t="shared" si="23"/>
        <v>0</v>
      </c>
      <c r="AR103" s="388">
        <f t="shared" si="23"/>
        <v>0</v>
      </c>
      <c r="AS103" s="391">
        <f t="shared" si="23"/>
        <v>0</v>
      </c>
      <c r="AT103" s="391">
        <f t="shared" si="23"/>
        <v>0</v>
      </c>
      <c r="AU103" s="381"/>
      <c r="AV103" s="380" t="s">
        <v>152</v>
      </c>
      <c r="AW103" s="747" t="s">
        <v>151</v>
      </c>
      <c r="AX103" s="747" t="s">
        <v>151</v>
      </c>
      <c r="AY103" s="747" t="s">
        <v>151</v>
      </c>
      <c r="AZ103" s="747" t="s">
        <v>151</v>
      </c>
      <c r="BA103" s="747" t="s">
        <v>151</v>
      </c>
      <c r="BB103" s="747" t="s">
        <v>151</v>
      </c>
      <c r="BC103" s="747" t="s">
        <v>151</v>
      </c>
      <c r="BD103" s="748" t="s">
        <v>151</v>
      </c>
      <c r="BE103" s="712">
        <f t="shared" si="17"/>
        <v>0</v>
      </c>
      <c r="BG103" s="340"/>
      <c r="BH103" s="340"/>
      <c r="BI103" s="340"/>
      <c r="BJ103" s="340"/>
      <c r="BK103" s="340"/>
    </row>
    <row r="104" spans="1:63" ht="29.25" customHeight="1">
      <c r="A104" s="464"/>
      <c r="B104" s="765" t="s">
        <v>147</v>
      </c>
      <c r="C104" s="766" t="s">
        <v>369</v>
      </c>
      <c r="D104" s="389"/>
      <c r="E104" s="763"/>
      <c r="F104" s="387"/>
      <c r="G104" s="387"/>
      <c r="H104" s="387"/>
      <c r="I104" s="387"/>
      <c r="J104" s="387"/>
      <c r="K104" s="387"/>
      <c r="L104" s="387"/>
      <c r="M104" s="387"/>
      <c r="N104" s="387"/>
      <c r="O104" s="387"/>
      <c r="P104" s="387"/>
      <c r="Q104" s="387"/>
      <c r="R104" s="387"/>
      <c r="S104" s="387"/>
      <c r="T104" s="387"/>
      <c r="U104" s="383" t="s">
        <v>152</v>
      </c>
      <c r="V104" s="746" t="s">
        <v>151</v>
      </c>
      <c r="W104" s="746" t="s">
        <v>151</v>
      </c>
      <c r="X104" s="387">
        <v>4</v>
      </c>
      <c r="Y104" s="387">
        <v>4</v>
      </c>
      <c r="Z104" s="387">
        <v>4</v>
      </c>
      <c r="AA104" s="387">
        <v>4</v>
      </c>
      <c r="AB104" s="387">
        <v>4</v>
      </c>
      <c r="AC104" s="387">
        <v>4</v>
      </c>
      <c r="AD104" s="387">
        <v>4</v>
      </c>
      <c r="AE104" s="387">
        <v>4</v>
      </c>
      <c r="AF104" s="387">
        <v>4</v>
      </c>
      <c r="AG104" s="387">
        <v>4</v>
      </c>
      <c r="AH104" s="387">
        <v>4</v>
      </c>
      <c r="AI104" s="387">
        <v>4</v>
      </c>
      <c r="AJ104" s="387">
        <v>4</v>
      </c>
      <c r="AK104" s="387">
        <v>4</v>
      </c>
      <c r="AL104" s="383">
        <v>4</v>
      </c>
      <c r="AM104" s="383">
        <v>4</v>
      </c>
      <c r="AN104" s="380"/>
      <c r="AO104" s="383"/>
      <c r="AP104" s="383"/>
      <c r="AQ104" s="383"/>
      <c r="AR104" s="383"/>
      <c r="AS104" s="383"/>
      <c r="AT104" s="383"/>
      <c r="AU104" s="381"/>
      <c r="AV104" s="380" t="s">
        <v>152</v>
      </c>
      <c r="AW104" s="747" t="s">
        <v>151</v>
      </c>
      <c r="AX104" s="747" t="s">
        <v>151</v>
      </c>
      <c r="AY104" s="747" t="s">
        <v>151</v>
      </c>
      <c r="AZ104" s="747" t="s">
        <v>151</v>
      </c>
      <c r="BA104" s="747" t="s">
        <v>151</v>
      </c>
      <c r="BB104" s="747" t="s">
        <v>151</v>
      </c>
      <c r="BC104" s="747" t="s">
        <v>151</v>
      </c>
      <c r="BD104" s="748" t="s">
        <v>151</v>
      </c>
      <c r="BE104" s="712">
        <f t="shared" si="17"/>
        <v>64</v>
      </c>
      <c r="BG104" s="340"/>
      <c r="BH104" s="340"/>
      <c r="BI104" s="340"/>
      <c r="BJ104" s="340"/>
      <c r="BK104" s="340"/>
    </row>
    <row r="105" spans="1:63" ht="17.25" customHeight="1" thickBot="1">
      <c r="A105" s="464"/>
      <c r="B105" s="767"/>
      <c r="C105" s="768"/>
      <c r="D105" s="321"/>
      <c r="E105" s="721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383" t="s">
        <v>152</v>
      </c>
      <c r="V105" s="746" t="s">
        <v>151</v>
      </c>
      <c r="W105" s="746" t="s">
        <v>151</v>
      </c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320"/>
      <c r="AM105" s="320"/>
      <c r="AN105" s="769"/>
      <c r="AO105" s="770"/>
      <c r="AP105" s="770"/>
      <c r="AQ105" s="770"/>
      <c r="AR105" s="770"/>
      <c r="AS105" s="770"/>
      <c r="AT105" s="770"/>
      <c r="AU105" s="771"/>
      <c r="AV105" s="380" t="s">
        <v>152</v>
      </c>
      <c r="AW105" s="747" t="s">
        <v>151</v>
      </c>
      <c r="AX105" s="747" t="s">
        <v>151</v>
      </c>
      <c r="AY105" s="747" t="s">
        <v>151</v>
      </c>
      <c r="AZ105" s="747" t="s">
        <v>151</v>
      </c>
      <c r="BA105" s="747" t="s">
        <v>151</v>
      </c>
      <c r="BB105" s="747" t="s">
        <v>151</v>
      </c>
      <c r="BC105" s="747" t="s">
        <v>151</v>
      </c>
      <c r="BD105" s="748" t="s">
        <v>151</v>
      </c>
      <c r="BE105" s="712">
        <f t="shared" si="17"/>
        <v>0</v>
      </c>
      <c r="BG105" s="340"/>
      <c r="BH105" s="340"/>
      <c r="BI105" s="340"/>
      <c r="BJ105" s="340"/>
      <c r="BK105" s="340"/>
    </row>
    <row r="106" spans="1:63" ht="17.25" customHeight="1">
      <c r="A106" s="464"/>
      <c r="B106" s="752" t="s">
        <v>370</v>
      </c>
      <c r="C106" s="753" t="s">
        <v>371</v>
      </c>
      <c r="D106" s="389"/>
      <c r="E106" s="772"/>
      <c r="F106" s="772"/>
      <c r="G106" s="772"/>
      <c r="H106" s="772"/>
      <c r="I106" s="772"/>
      <c r="J106" s="772"/>
      <c r="K106" s="772"/>
      <c r="L106" s="772"/>
      <c r="M106" s="772"/>
      <c r="N106" s="772"/>
      <c r="O106" s="772"/>
      <c r="P106" s="772"/>
      <c r="Q106" s="772"/>
      <c r="R106" s="772"/>
      <c r="S106" s="772"/>
      <c r="T106" s="772"/>
      <c r="U106" s="772"/>
      <c r="V106" s="772"/>
      <c r="W106" s="772"/>
      <c r="X106" s="772"/>
      <c r="Y106" s="772"/>
      <c r="Z106" s="772"/>
      <c r="AA106" s="772"/>
      <c r="AB106" s="772"/>
      <c r="AC106" s="772"/>
      <c r="AD106" s="772"/>
      <c r="AE106" s="772"/>
      <c r="AF106" s="772"/>
      <c r="AG106" s="772"/>
      <c r="AH106" s="772"/>
      <c r="AI106" s="772"/>
      <c r="AJ106" s="772"/>
      <c r="AK106" s="772"/>
      <c r="AL106" s="772"/>
      <c r="AM106" s="772"/>
      <c r="AN106" s="763"/>
      <c r="AO106" s="763">
        <f aca="true" t="shared" si="24" ref="AO106:AU106">AO108</f>
        <v>0</v>
      </c>
      <c r="AP106" s="763">
        <f t="shared" si="24"/>
        <v>0</v>
      </c>
      <c r="AQ106" s="763">
        <f t="shared" si="24"/>
        <v>0</v>
      </c>
      <c r="AR106" s="763">
        <f t="shared" si="24"/>
        <v>0</v>
      </c>
      <c r="AS106" s="763">
        <f t="shared" si="24"/>
        <v>0</v>
      </c>
      <c r="AT106" s="763">
        <f t="shared" si="24"/>
        <v>0</v>
      </c>
      <c r="AU106" s="763">
        <f t="shared" si="24"/>
        <v>0</v>
      </c>
      <c r="AV106" s="380" t="s">
        <v>152</v>
      </c>
      <c r="AW106" s="747" t="s">
        <v>151</v>
      </c>
      <c r="AX106" s="747" t="s">
        <v>151</v>
      </c>
      <c r="AY106" s="747" t="s">
        <v>151</v>
      </c>
      <c r="AZ106" s="747" t="s">
        <v>151</v>
      </c>
      <c r="BA106" s="747" t="s">
        <v>151</v>
      </c>
      <c r="BB106" s="747" t="s">
        <v>151</v>
      </c>
      <c r="BC106" s="747" t="s">
        <v>151</v>
      </c>
      <c r="BD106" s="748" t="s">
        <v>151</v>
      </c>
      <c r="BE106" s="712">
        <f t="shared" si="17"/>
        <v>0</v>
      </c>
      <c r="BG106" s="340"/>
      <c r="BH106" s="340"/>
      <c r="BI106" s="340"/>
      <c r="BJ106" s="340"/>
      <c r="BK106" s="340"/>
    </row>
    <row r="107" spans="1:63" ht="38.25" customHeight="1" thickBot="1">
      <c r="A107" s="464"/>
      <c r="B107" s="754"/>
      <c r="C107" s="755"/>
      <c r="D107" s="321"/>
      <c r="E107" s="721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383" t="s">
        <v>152</v>
      </c>
      <c r="V107" s="746" t="s">
        <v>151</v>
      </c>
      <c r="W107" s="746" t="s">
        <v>151</v>
      </c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320"/>
      <c r="AM107" s="320"/>
      <c r="AN107" s="769"/>
      <c r="AO107" s="770"/>
      <c r="AP107" s="770"/>
      <c r="AQ107" s="770"/>
      <c r="AR107" s="770"/>
      <c r="AS107" s="770"/>
      <c r="AT107" s="770"/>
      <c r="AU107" s="771"/>
      <c r="AV107" s="380" t="s">
        <v>152</v>
      </c>
      <c r="AW107" s="747" t="s">
        <v>151</v>
      </c>
      <c r="AX107" s="747" t="s">
        <v>151</v>
      </c>
      <c r="AY107" s="747" t="s">
        <v>151</v>
      </c>
      <c r="AZ107" s="747" t="s">
        <v>151</v>
      </c>
      <c r="BA107" s="747" t="s">
        <v>151</v>
      </c>
      <c r="BB107" s="747" t="s">
        <v>151</v>
      </c>
      <c r="BC107" s="747" t="s">
        <v>151</v>
      </c>
      <c r="BD107" s="748" t="s">
        <v>151</v>
      </c>
      <c r="BE107" s="712">
        <f t="shared" si="17"/>
        <v>0</v>
      </c>
      <c r="BG107" s="340"/>
      <c r="BH107" s="340"/>
      <c r="BI107" s="340"/>
      <c r="BJ107" s="340"/>
      <c r="BK107" s="340"/>
    </row>
    <row r="108" spans="1:63" ht="27" customHeight="1">
      <c r="A108" s="464"/>
      <c r="B108" s="708" t="s">
        <v>177</v>
      </c>
      <c r="C108" s="773" t="s">
        <v>372</v>
      </c>
      <c r="D108" s="102" t="s">
        <v>67</v>
      </c>
      <c r="E108" s="763">
        <v>4</v>
      </c>
      <c r="F108" s="387">
        <v>5</v>
      </c>
      <c r="G108" s="387">
        <v>4</v>
      </c>
      <c r="H108" s="387">
        <v>5</v>
      </c>
      <c r="I108" s="387">
        <v>4</v>
      </c>
      <c r="J108" s="387">
        <v>5</v>
      </c>
      <c r="K108" s="387">
        <v>4</v>
      </c>
      <c r="L108" s="387">
        <v>6</v>
      </c>
      <c r="M108" s="387">
        <v>4</v>
      </c>
      <c r="N108" s="387">
        <v>4</v>
      </c>
      <c r="O108" s="387">
        <v>5</v>
      </c>
      <c r="P108" s="387">
        <v>3</v>
      </c>
      <c r="Q108" s="387">
        <v>5</v>
      </c>
      <c r="R108" s="387">
        <v>4</v>
      </c>
      <c r="S108" s="387">
        <v>6</v>
      </c>
      <c r="T108" s="387">
        <v>2</v>
      </c>
      <c r="U108" s="383" t="s">
        <v>152</v>
      </c>
      <c r="V108" s="746" t="s">
        <v>151</v>
      </c>
      <c r="W108" s="746" t="s">
        <v>151</v>
      </c>
      <c r="X108" s="387">
        <v>4</v>
      </c>
      <c r="Y108" s="387">
        <v>3</v>
      </c>
      <c r="Z108" s="387">
        <v>5</v>
      </c>
      <c r="AA108" s="387">
        <v>2</v>
      </c>
      <c r="AB108" s="387">
        <v>4</v>
      </c>
      <c r="AC108" s="387">
        <v>3</v>
      </c>
      <c r="AD108" s="387">
        <v>4</v>
      </c>
      <c r="AE108" s="387">
        <v>4</v>
      </c>
      <c r="AF108" s="387">
        <v>4</v>
      </c>
      <c r="AG108" s="387">
        <v>2</v>
      </c>
      <c r="AH108" s="387">
        <v>4</v>
      </c>
      <c r="AI108" s="387">
        <v>5</v>
      </c>
      <c r="AJ108" s="387">
        <v>3</v>
      </c>
      <c r="AK108" s="387">
        <v>3</v>
      </c>
      <c r="AL108" s="383">
        <v>3</v>
      </c>
      <c r="AM108" s="383">
        <v>2</v>
      </c>
      <c r="AN108" s="380"/>
      <c r="AO108" s="383"/>
      <c r="AP108" s="383"/>
      <c r="AQ108" s="383"/>
      <c r="AR108" s="383"/>
      <c r="AS108" s="383"/>
      <c r="AT108" s="383"/>
      <c r="AU108" s="381"/>
      <c r="AV108" s="380" t="s">
        <v>152</v>
      </c>
      <c r="AW108" s="747" t="s">
        <v>151</v>
      </c>
      <c r="AX108" s="747" t="s">
        <v>151</v>
      </c>
      <c r="AY108" s="747" t="s">
        <v>151</v>
      </c>
      <c r="AZ108" s="747" t="s">
        <v>151</v>
      </c>
      <c r="BA108" s="747" t="s">
        <v>151</v>
      </c>
      <c r="BB108" s="747" t="s">
        <v>151</v>
      </c>
      <c r="BC108" s="747" t="s">
        <v>151</v>
      </c>
      <c r="BD108" s="748" t="s">
        <v>151</v>
      </c>
      <c r="BE108" s="712">
        <f t="shared" si="17"/>
        <v>125</v>
      </c>
      <c r="BG108" s="340"/>
      <c r="BH108" s="340"/>
      <c r="BI108" s="340"/>
      <c r="BJ108" s="340"/>
      <c r="BK108" s="340"/>
    </row>
    <row r="109" spans="1:63" ht="17.25" customHeight="1">
      <c r="A109" s="464"/>
      <c r="B109" s="756"/>
      <c r="C109" s="774"/>
      <c r="D109" s="65" t="s">
        <v>69</v>
      </c>
      <c r="E109" s="721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383" t="s">
        <v>152</v>
      </c>
      <c r="V109" s="746" t="s">
        <v>151</v>
      </c>
      <c r="W109" s="746" t="s">
        <v>151</v>
      </c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320"/>
      <c r="AM109" s="320"/>
      <c r="AN109" s="769"/>
      <c r="AO109" s="770"/>
      <c r="AP109" s="770"/>
      <c r="AQ109" s="770"/>
      <c r="AR109" s="770"/>
      <c r="AS109" s="770"/>
      <c r="AT109" s="770"/>
      <c r="AU109" s="771"/>
      <c r="AV109" s="380" t="s">
        <v>152</v>
      </c>
      <c r="AW109" s="747"/>
      <c r="AX109" s="747"/>
      <c r="AY109" s="747"/>
      <c r="AZ109" s="747"/>
      <c r="BA109" s="747"/>
      <c r="BB109" s="747"/>
      <c r="BC109" s="747"/>
      <c r="BD109" s="748"/>
      <c r="BE109" s="712">
        <f t="shared" si="17"/>
        <v>0</v>
      </c>
      <c r="BG109" s="340"/>
      <c r="BH109" s="340"/>
      <c r="BI109" s="340"/>
      <c r="BJ109" s="340"/>
      <c r="BK109" s="340"/>
    </row>
    <row r="110" spans="1:63" ht="24" customHeight="1">
      <c r="A110" s="464"/>
      <c r="B110" s="761" t="s">
        <v>370</v>
      </c>
      <c r="C110" s="762" t="s">
        <v>366</v>
      </c>
      <c r="D110" s="102" t="s">
        <v>67</v>
      </c>
      <c r="E110" s="763"/>
      <c r="F110" s="387"/>
      <c r="G110" s="387"/>
      <c r="H110" s="387"/>
      <c r="I110" s="387"/>
      <c r="J110" s="387"/>
      <c r="K110" s="387"/>
      <c r="L110" s="387"/>
      <c r="M110" s="387"/>
      <c r="N110" s="387"/>
      <c r="O110" s="387"/>
      <c r="P110" s="387"/>
      <c r="Q110" s="387"/>
      <c r="R110" s="387"/>
      <c r="S110" s="387"/>
      <c r="T110" s="387"/>
      <c r="U110" s="383" t="s">
        <v>152</v>
      </c>
      <c r="V110" s="746" t="s">
        <v>151</v>
      </c>
      <c r="W110" s="746" t="s">
        <v>151</v>
      </c>
      <c r="X110" s="387"/>
      <c r="Y110" s="387"/>
      <c r="Z110" s="387"/>
      <c r="AA110" s="387"/>
      <c r="AB110" s="387"/>
      <c r="AC110" s="387"/>
      <c r="AD110" s="387"/>
      <c r="AE110" s="387"/>
      <c r="AF110" s="387"/>
      <c r="AG110" s="387"/>
      <c r="AH110" s="387"/>
      <c r="AI110" s="387"/>
      <c r="AJ110" s="387"/>
      <c r="AK110" s="387"/>
      <c r="AL110" s="383"/>
      <c r="AM110" s="383"/>
      <c r="AN110" s="380"/>
      <c r="AO110" s="383"/>
      <c r="AP110" s="383"/>
      <c r="AQ110" s="383"/>
      <c r="AR110" s="383"/>
      <c r="AS110" s="383"/>
      <c r="AT110" s="383"/>
      <c r="AU110" s="381"/>
      <c r="AV110" s="380">
        <v>9</v>
      </c>
      <c r="AW110" s="747"/>
      <c r="AX110" s="747"/>
      <c r="AY110" s="747"/>
      <c r="AZ110" s="747"/>
      <c r="BA110" s="747"/>
      <c r="BB110" s="747"/>
      <c r="BC110" s="747"/>
      <c r="BD110" s="748"/>
      <c r="BE110" s="712">
        <v>9</v>
      </c>
      <c r="BG110" s="340"/>
      <c r="BH110" s="340"/>
      <c r="BI110" s="340"/>
      <c r="BJ110" s="340"/>
      <c r="BK110" s="340"/>
    </row>
    <row r="111" spans="1:63" ht="21" customHeight="1">
      <c r="A111" s="464"/>
      <c r="B111" s="764"/>
      <c r="C111" s="760"/>
      <c r="D111" s="321" t="s">
        <v>69</v>
      </c>
      <c r="E111" s="721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383" t="s">
        <v>152</v>
      </c>
      <c r="V111" s="746" t="s">
        <v>151</v>
      </c>
      <c r="W111" s="746" t="s">
        <v>151</v>
      </c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320"/>
      <c r="AM111" s="320"/>
      <c r="AN111" s="769"/>
      <c r="AO111" s="770"/>
      <c r="AP111" s="770"/>
      <c r="AQ111" s="770"/>
      <c r="AR111" s="770"/>
      <c r="AS111" s="770"/>
      <c r="AT111" s="770"/>
      <c r="AU111" s="771"/>
      <c r="AV111" s="380" t="s">
        <v>152</v>
      </c>
      <c r="AW111" s="747"/>
      <c r="AX111" s="747"/>
      <c r="AY111" s="747"/>
      <c r="AZ111" s="747"/>
      <c r="BA111" s="747"/>
      <c r="BB111" s="747"/>
      <c r="BC111" s="747"/>
      <c r="BD111" s="748"/>
      <c r="BE111" s="712">
        <f t="shared" si="17"/>
        <v>0</v>
      </c>
      <c r="BG111" s="340"/>
      <c r="BH111" s="340"/>
      <c r="BI111" s="340"/>
      <c r="BJ111" s="340"/>
      <c r="BK111" s="340"/>
    </row>
    <row r="112" spans="1:63" ht="21" customHeight="1">
      <c r="A112" s="464"/>
      <c r="B112" s="775" t="s">
        <v>373</v>
      </c>
      <c r="C112" s="776" t="s">
        <v>149</v>
      </c>
      <c r="D112" s="102" t="s">
        <v>67</v>
      </c>
      <c r="E112" s="763"/>
      <c r="F112" s="387"/>
      <c r="G112" s="387"/>
      <c r="H112" s="387"/>
      <c r="I112" s="387"/>
      <c r="J112" s="387"/>
      <c r="K112" s="387"/>
      <c r="L112" s="387"/>
      <c r="M112" s="387"/>
      <c r="N112" s="387"/>
      <c r="O112" s="387"/>
      <c r="P112" s="387"/>
      <c r="Q112" s="387"/>
      <c r="R112" s="387"/>
      <c r="S112" s="387"/>
      <c r="T112" s="387"/>
      <c r="U112" s="383" t="s">
        <v>152</v>
      </c>
      <c r="V112" s="746" t="s">
        <v>151</v>
      </c>
      <c r="W112" s="746" t="s">
        <v>151</v>
      </c>
      <c r="X112" s="387"/>
      <c r="Y112" s="387"/>
      <c r="Z112" s="387"/>
      <c r="AA112" s="387"/>
      <c r="AB112" s="387"/>
      <c r="AC112" s="387"/>
      <c r="AD112" s="387"/>
      <c r="AE112" s="387"/>
      <c r="AF112" s="387"/>
      <c r="AG112" s="387"/>
      <c r="AH112" s="387"/>
      <c r="AI112" s="387"/>
      <c r="AJ112" s="387"/>
      <c r="AK112" s="387"/>
      <c r="AL112" s="383"/>
      <c r="AM112" s="383"/>
      <c r="AN112" s="382">
        <v>36</v>
      </c>
      <c r="AO112" s="383">
        <v>36</v>
      </c>
      <c r="AP112" s="383"/>
      <c r="AQ112" s="383"/>
      <c r="AR112" s="383"/>
      <c r="AS112" s="383"/>
      <c r="AT112" s="383"/>
      <c r="AU112" s="383"/>
      <c r="AV112" s="380" t="s">
        <v>152</v>
      </c>
      <c r="AW112" s="747"/>
      <c r="AX112" s="747"/>
      <c r="AY112" s="747"/>
      <c r="AZ112" s="747"/>
      <c r="BA112" s="747"/>
      <c r="BB112" s="747"/>
      <c r="BC112" s="747"/>
      <c r="BD112" s="748"/>
      <c r="BE112" s="712">
        <f t="shared" si="17"/>
        <v>72</v>
      </c>
      <c r="BG112" s="340"/>
      <c r="BH112" s="340"/>
      <c r="BI112" s="340"/>
      <c r="BJ112" s="340"/>
      <c r="BK112" s="340"/>
    </row>
    <row r="113" spans="1:63" ht="21" customHeight="1">
      <c r="A113" s="692"/>
      <c r="B113" s="777" t="s">
        <v>178</v>
      </c>
      <c r="C113" s="778" t="s">
        <v>149</v>
      </c>
      <c r="D113" s="390" t="s">
        <v>67</v>
      </c>
      <c r="E113" s="763"/>
      <c r="F113" s="387"/>
      <c r="G113" s="387"/>
      <c r="H113" s="387"/>
      <c r="I113" s="387"/>
      <c r="J113" s="387"/>
      <c r="K113" s="387"/>
      <c r="L113" s="387"/>
      <c r="M113" s="387"/>
      <c r="N113" s="387"/>
      <c r="O113" s="387"/>
      <c r="P113" s="387"/>
      <c r="Q113" s="387"/>
      <c r="R113" s="387"/>
      <c r="S113" s="387"/>
      <c r="T113" s="387"/>
      <c r="U113" s="383" t="s">
        <v>152</v>
      </c>
      <c r="V113" s="746" t="s">
        <v>151</v>
      </c>
      <c r="W113" s="746" t="s">
        <v>151</v>
      </c>
      <c r="X113" s="387"/>
      <c r="Y113" s="387"/>
      <c r="Z113" s="387"/>
      <c r="AA113" s="387"/>
      <c r="AB113" s="387"/>
      <c r="AC113" s="387"/>
      <c r="AD113" s="387"/>
      <c r="AE113" s="387"/>
      <c r="AF113" s="387"/>
      <c r="AG113" s="387"/>
      <c r="AH113" s="387"/>
      <c r="AI113" s="387"/>
      <c r="AJ113" s="387"/>
      <c r="AK113" s="387"/>
      <c r="AL113" s="383"/>
      <c r="AM113" s="383"/>
      <c r="AN113" s="382"/>
      <c r="AO113" s="383"/>
      <c r="AP113" s="383">
        <v>36</v>
      </c>
      <c r="AQ113" s="383">
        <v>36</v>
      </c>
      <c r="AR113" s="383"/>
      <c r="AS113" s="383"/>
      <c r="AT113" s="383"/>
      <c r="AU113" s="383"/>
      <c r="AV113" s="380" t="s">
        <v>152</v>
      </c>
      <c r="AW113" s="747"/>
      <c r="AX113" s="747"/>
      <c r="AY113" s="747"/>
      <c r="AZ113" s="747"/>
      <c r="BA113" s="747"/>
      <c r="BB113" s="747"/>
      <c r="BC113" s="747"/>
      <c r="BD113" s="748"/>
      <c r="BE113" s="712">
        <f t="shared" si="17"/>
        <v>72</v>
      </c>
      <c r="BG113" s="340"/>
      <c r="BH113" s="340"/>
      <c r="BI113" s="340"/>
      <c r="BJ113" s="340"/>
      <c r="BK113" s="340"/>
    </row>
    <row r="114" spans="1:63" ht="30.75" customHeight="1">
      <c r="A114" s="464"/>
      <c r="B114" s="779" t="s">
        <v>146</v>
      </c>
      <c r="C114" s="780" t="s">
        <v>144</v>
      </c>
      <c r="D114" s="390" t="s">
        <v>67</v>
      </c>
      <c r="E114" s="763"/>
      <c r="F114" s="387"/>
      <c r="G114" s="387"/>
      <c r="H114" s="387"/>
      <c r="I114" s="387"/>
      <c r="J114" s="387"/>
      <c r="K114" s="387"/>
      <c r="L114" s="387"/>
      <c r="M114" s="387"/>
      <c r="N114" s="387"/>
      <c r="O114" s="387"/>
      <c r="P114" s="387"/>
      <c r="Q114" s="387"/>
      <c r="R114" s="387"/>
      <c r="S114" s="387"/>
      <c r="T114" s="387"/>
      <c r="U114" s="383" t="s">
        <v>152</v>
      </c>
      <c r="V114" s="746" t="s">
        <v>151</v>
      </c>
      <c r="W114" s="746" t="s">
        <v>151</v>
      </c>
      <c r="X114" s="387"/>
      <c r="Y114" s="387"/>
      <c r="Z114" s="387"/>
      <c r="AA114" s="387"/>
      <c r="AB114" s="387"/>
      <c r="AC114" s="387"/>
      <c r="AD114" s="387"/>
      <c r="AE114" s="387"/>
      <c r="AF114" s="387"/>
      <c r="AG114" s="387"/>
      <c r="AH114" s="387"/>
      <c r="AI114" s="387"/>
      <c r="AJ114" s="387"/>
      <c r="AK114" s="387"/>
      <c r="AL114" s="383"/>
      <c r="AM114" s="383"/>
      <c r="AN114" s="382"/>
      <c r="AO114" s="383"/>
      <c r="AP114" s="383"/>
      <c r="AQ114" s="383"/>
      <c r="AR114" s="383">
        <v>36</v>
      </c>
      <c r="AS114" s="383">
        <v>36</v>
      </c>
      <c r="AT114" s="383"/>
      <c r="AU114" s="383"/>
      <c r="AV114" s="380" t="s">
        <v>152</v>
      </c>
      <c r="AW114" s="747"/>
      <c r="AX114" s="747"/>
      <c r="AY114" s="747"/>
      <c r="AZ114" s="747"/>
      <c r="BA114" s="747"/>
      <c r="BB114" s="747"/>
      <c r="BC114" s="747"/>
      <c r="BD114" s="748"/>
      <c r="BE114" s="712">
        <f t="shared" si="17"/>
        <v>72</v>
      </c>
      <c r="BG114" s="340"/>
      <c r="BH114" s="340"/>
      <c r="BI114" s="340"/>
      <c r="BJ114" s="340"/>
      <c r="BK114" s="340"/>
    </row>
    <row r="115" spans="1:63" ht="25.5" customHeight="1" thickBot="1">
      <c r="A115" s="464"/>
      <c r="B115" s="779" t="s">
        <v>374</v>
      </c>
      <c r="C115" s="780" t="s">
        <v>144</v>
      </c>
      <c r="D115" s="390" t="s">
        <v>67</v>
      </c>
      <c r="E115" s="763"/>
      <c r="F115" s="387"/>
      <c r="G115" s="387"/>
      <c r="H115" s="387"/>
      <c r="I115" s="387"/>
      <c r="J115" s="387"/>
      <c r="K115" s="387"/>
      <c r="L115" s="387"/>
      <c r="M115" s="387"/>
      <c r="N115" s="387"/>
      <c r="O115" s="387"/>
      <c r="P115" s="387"/>
      <c r="Q115" s="387"/>
      <c r="R115" s="387"/>
      <c r="S115" s="387"/>
      <c r="T115" s="387"/>
      <c r="U115" s="383" t="s">
        <v>152</v>
      </c>
      <c r="V115" s="746" t="s">
        <v>151</v>
      </c>
      <c r="W115" s="746" t="s">
        <v>151</v>
      </c>
      <c r="X115" s="387"/>
      <c r="Y115" s="387"/>
      <c r="Z115" s="387"/>
      <c r="AA115" s="387"/>
      <c r="AB115" s="387"/>
      <c r="AC115" s="387"/>
      <c r="AD115" s="387"/>
      <c r="AE115" s="387"/>
      <c r="AF115" s="387"/>
      <c r="AG115" s="387"/>
      <c r="AH115" s="387"/>
      <c r="AI115" s="387"/>
      <c r="AJ115" s="387"/>
      <c r="AK115" s="387"/>
      <c r="AL115" s="383"/>
      <c r="AM115" s="383"/>
      <c r="AN115" s="382"/>
      <c r="AO115" s="383"/>
      <c r="AP115" s="383"/>
      <c r="AQ115" s="383"/>
      <c r="AR115" s="383"/>
      <c r="AS115" s="383"/>
      <c r="AT115" s="383">
        <v>36</v>
      </c>
      <c r="AU115" s="383">
        <v>36</v>
      </c>
      <c r="AV115" s="380" t="s">
        <v>152</v>
      </c>
      <c r="AW115" s="747"/>
      <c r="AX115" s="747"/>
      <c r="AY115" s="747"/>
      <c r="AZ115" s="747"/>
      <c r="BA115" s="747"/>
      <c r="BB115" s="747"/>
      <c r="BC115" s="747"/>
      <c r="BD115" s="748"/>
      <c r="BE115" s="712">
        <f>SUM(E115:U115,X115:AU115)</f>
        <v>72</v>
      </c>
      <c r="BG115" s="340"/>
      <c r="BH115" s="340"/>
      <c r="BI115" s="340"/>
      <c r="BJ115" s="340"/>
      <c r="BK115" s="340"/>
    </row>
    <row r="116" spans="1:63" ht="24" customHeight="1" thickBot="1">
      <c r="A116" s="464"/>
      <c r="B116" s="681" t="s">
        <v>154</v>
      </c>
      <c r="C116" s="681"/>
      <c r="D116" s="781"/>
      <c r="E116" s="322">
        <v>36</v>
      </c>
      <c r="F116" s="322">
        <v>36</v>
      </c>
      <c r="G116" s="322">
        <v>36</v>
      </c>
      <c r="H116" s="322">
        <v>36</v>
      </c>
      <c r="I116" s="322">
        <v>36</v>
      </c>
      <c r="J116" s="322">
        <v>36</v>
      </c>
      <c r="K116" s="322">
        <v>36</v>
      </c>
      <c r="L116" s="322">
        <v>36</v>
      </c>
      <c r="M116" s="322">
        <v>36</v>
      </c>
      <c r="N116" s="322">
        <v>36</v>
      </c>
      <c r="O116" s="322">
        <v>36</v>
      </c>
      <c r="P116" s="322">
        <v>36</v>
      </c>
      <c r="Q116" s="322">
        <v>36</v>
      </c>
      <c r="R116" s="322">
        <v>36</v>
      </c>
      <c r="S116" s="322">
        <v>36</v>
      </c>
      <c r="T116" s="322">
        <v>36</v>
      </c>
      <c r="U116" s="322">
        <v>36</v>
      </c>
      <c r="V116" s="322"/>
      <c r="W116" s="322"/>
      <c r="X116" s="322">
        <v>36</v>
      </c>
      <c r="Y116" s="322">
        <f aca="true" t="shared" si="25" ref="Y116:AM116">Y56+Y68+Y76</f>
        <v>36</v>
      </c>
      <c r="Z116" s="322">
        <f t="shared" si="25"/>
        <v>36</v>
      </c>
      <c r="AA116" s="322">
        <f t="shared" si="25"/>
        <v>36</v>
      </c>
      <c r="AB116" s="322">
        <f t="shared" si="25"/>
        <v>36</v>
      </c>
      <c r="AC116" s="322">
        <f t="shared" si="25"/>
        <v>36</v>
      </c>
      <c r="AD116" s="322">
        <f t="shared" si="25"/>
        <v>36</v>
      </c>
      <c r="AE116" s="322">
        <f t="shared" si="25"/>
        <v>36</v>
      </c>
      <c r="AF116" s="322">
        <f t="shared" si="25"/>
        <v>36</v>
      </c>
      <c r="AG116" s="322">
        <f t="shared" si="25"/>
        <v>36</v>
      </c>
      <c r="AH116" s="322">
        <f t="shared" si="25"/>
        <v>36</v>
      </c>
      <c r="AI116" s="322">
        <f t="shared" si="25"/>
        <v>36</v>
      </c>
      <c r="AJ116" s="322">
        <f t="shared" si="25"/>
        <v>36</v>
      </c>
      <c r="AK116" s="322">
        <f t="shared" si="25"/>
        <v>36</v>
      </c>
      <c r="AL116" s="322">
        <f t="shared" si="25"/>
        <v>36</v>
      </c>
      <c r="AM116" s="322">
        <f t="shared" si="25"/>
        <v>36</v>
      </c>
      <c r="AN116" s="322">
        <f aca="true" t="shared" si="26" ref="AN116:AU116">AN56+AN68+AN76+AN92</f>
        <v>36</v>
      </c>
      <c r="AO116" s="322">
        <f t="shared" si="26"/>
        <v>36</v>
      </c>
      <c r="AP116" s="322">
        <f t="shared" si="26"/>
        <v>36</v>
      </c>
      <c r="AQ116" s="322">
        <f t="shared" si="26"/>
        <v>36</v>
      </c>
      <c r="AR116" s="322">
        <f t="shared" si="26"/>
        <v>36</v>
      </c>
      <c r="AS116" s="322">
        <f t="shared" si="26"/>
        <v>36</v>
      </c>
      <c r="AT116" s="322">
        <f t="shared" si="26"/>
        <v>36</v>
      </c>
      <c r="AU116" s="322">
        <f t="shared" si="26"/>
        <v>36</v>
      </c>
      <c r="AV116" s="380" t="s">
        <v>152</v>
      </c>
      <c r="AW116" s="310"/>
      <c r="AX116" s="310"/>
      <c r="AY116" s="310"/>
      <c r="AZ116" s="310"/>
      <c r="BA116" s="310"/>
      <c r="BB116" s="310"/>
      <c r="BC116" s="310"/>
      <c r="BD116" s="310"/>
      <c r="BE116" s="782">
        <f>SUM(E116:AU116)</f>
        <v>1476</v>
      </c>
      <c r="BG116" s="340"/>
      <c r="BH116" s="340"/>
      <c r="BI116" s="340"/>
      <c r="BJ116" s="340"/>
      <c r="BK116" s="340"/>
    </row>
    <row r="117" spans="1:63" ht="25.5" customHeight="1">
      <c r="A117" s="464"/>
      <c r="B117" s="783" t="s">
        <v>353</v>
      </c>
      <c r="C117" s="783"/>
      <c r="D117" s="784"/>
      <c r="E117" s="322">
        <f aca="true" t="shared" si="27" ref="E117:T117">E59+E61+E63+E67+E69+E77+E93</f>
        <v>0</v>
      </c>
      <c r="F117" s="322">
        <f t="shared" si="27"/>
        <v>0</v>
      </c>
      <c r="G117" s="322">
        <f t="shared" si="27"/>
        <v>0</v>
      </c>
      <c r="H117" s="322">
        <f t="shared" si="27"/>
        <v>0</v>
      </c>
      <c r="I117" s="322">
        <f t="shared" si="27"/>
        <v>0</v>
      </c>
      <c r="J117" s="322">
        <f t="shared" si="27"/>
        <v>0</v>
      </c>
      <c r="K117" s="322">
        <f t="shared" si="27"/>
        <v>0</v>
      </c>
      <c r="L117" s="322">
        <f t="shared" si="27"/>
        <v>2</v>
      </c>
      <c r="M117" s="322">
        <f t="shared" si="27"/>
        <v>0</v>
      </c>
      <c r="N117" s="322">
        <f t="shared" si="27"/>
        <v>0</v>
      </c>
      <c r="O117" s="322">
        <f t="shared" si="27"/>
        <v>0</v>
      </c>
      <c r="P117" s="322">
        <f t="shared" si="27"/>
        <v>2</v>
      </c>
      <c r="Q117" s="322">
        <f t="shared" si="27"/>
        <v>0</v>
      </c>
      <c r="R117" s="322">
        <f t="shared" si="27"/>
        <v>2</v>
      </c>
      <c r="S117" s="322">
        <f t="shared" si="27"/>
        <v>2</v>
      </c>
      <c r="T117" s="322">
        <f t="shared" si="27"/>
        <v>0</v>
      </c>
      <c r="U117" s="322"/>
      <c r="V117" s="746" t="s">
        <v>151</v>
      </c>
      <c r="W117" s="746" t="s">
        <v>151</v>
      </c>
      <c r="X117" s="322">
        <f aca="true" t="shared" si="28" ref="X117:AT117">X59+X61+X63+X67+X69+X77+X93</f>
        <v>0</v>
      </c>
      <c r="Y117" s="322">
        <f t="shared" si="28"/>
        <v>0</v>
      </c>
      <c r="Z117" s="322">
        <f t="shared" si="28"/>
        <v>0</v>
      </c>
      <c r="AA117" s="322">
        <f t="shared" si="28"/>
        <v>0</v>
      </c>
      <c r="AB117" s="322">
        <f t="shared" si="28"/>
        <v>0</v>
      </c>
      <c r="AC117" s="322">
        <f t="shared" si="28"/>
        <v>0</v>
      </c>
      <c r="AD117" s="322">
        <f t="shared" si="28"/>
        <v>0</v>
      </c>
      <c r="AE117" s="322">
        <f t="shared" si="28"/>
        <v>2</v>
      </c>
      <c r="AF117" s="322">
        <f t="shared" si="28"/>
        <v>0</v>
      </c>
      <c r="AG117" s="322">
        <f t="shared" si="28"/>
        <v>0</v>
      </c>
      <c r="AH117" s="322">
        <f t="shared" si="28"/>
        <v>0</v>
      </c>
      <c r="AI117" s="322">
        <f t="shared" si="28"/>
        <v>0</v>
      </c>
      <c r="AJ117" s="322">
        <f t="shared" si="28"/>
        <v>0</v>
      </c>
      <c r="AK117" s="322">
        <f t="shared" si="28"/>
        <v>0</v>
      </c>
      <c r="AL117" s="322">
        <f t="shared" si="28"/>
        <v>0</v>
      </c>
      <c r="AM117" s="322">
        <f t="shared" si="28"/>
        <v>0</v>
      </c>
      <c r="AN117" s="322">
        <f t="shared" si="28"/>
        <v>0</v>
      </c>
      <c r="AO117" s="322">
        <f t="shared" si="28"/>
        <v>0</v>
      </c>
      <c r="AP117" s="322">
        <f t="shared" si="28"/>
        <v>0</v>
      </c>
      <c r="AQ117" s="322">
        <f t="shared" si="28"/>
        <v>0</v>
      </c>
      <c r="AR117" s="322">
        <f t="shared" si="28"/>
        <v>0</v>
      </c>
      <c r="AS117" s="322">
        <f t="shared" si="28"/>
        <v>0</v>
      </c>
      <c r="AT117" s="322">
        <f t="shared" si="28"/>
        <v>0</v>
      </c>
      <c r="AU117" s="310"/>
      <c r="AV117" s="380" t="s">
        <v>152</v>
      </c>
      <c r="AW117" s="310"/>
      <c r="AX117" s="310"/>
      <c r="AY117" s="310"/>
      <c r="AZ117" s="310"/>
      <c r="BA117" s="310"/>
      <c r="BB117" s="310"/>
      <c r="BC117" s="310"/>
      <c r="BD117" s="310"/>
      <c r="BE117" s="785">
        <f>SUM(E117:BD117)</f>
        <v>10</v>
      </c>
      <c r="BG117" s="340"/>
      <c r="BH117" s="340"/>
      <c r="BI117" s="340"/>
      <c r="BJ117" s="340"/>
      <c r="BK117" s="340"/>
    </row>
    <row r="118" spans="1:63" ht="24" customHeight="1">
      <c r="A118" s="464"/>
      <c r="B118" s="786"/>
      <c r="C118" s="786" t="s">
        <v>284</v>
      </c>
      <c r="D118" s="787"/>
      <c r="E118" s="323"/>
      <c r="F118" s="324"/>
      <c r="G118" s="324"/>
      <c r="H118" s="324"/>
      <c r="I118" s="324"/>
      <c r="J118" s="324"/>
      <c r="K118" s="324"/>
      <c r="L118" s="324"/>
      <c r="M118" s="324"/>
      <c r="N118" s="324"/>
      <c r="O118" s="324"/>
      <c r="P118" s="324"/>
      <c r="Q118" s="324"/>
      <c r="R118" s="324"/>
      <c r="S118" s="324"/>
      <c r="T118" s="324"/>
      <c r="U118" s="324">
        <v>36</v>
      </c>
      <c r="V118" s="746" t="s">
        <v>151</v>
      </c>
      <c r="W118" s="746" t="s">
        <v>151</v>
      </c>
      <c r="X118" s="324"/>
      <c r="Y118" s="324"/>
      <c r="Z118" s="324"/>
      <c r="AA118" s="324"/>
      <c r="AB118" s="324"/>
      <c r="AC118" s="324"/>
      <c r="AD118" s="324"/>
      <c r="AE118" s="324"/>
      <c r="AF118" s="324"/>
      <c r="AG118" s="324"/>
      <c r="AH118" s="324"/>
      <c r="AI118" s="324"/>
      <c r="AJ118" s="324"/>
      <c r="AK118" s="324"/>
      <c r="AL118" s="324"/>
      <c r="AM118" s="324"/>
      <c r="AN118" s="324"/>
      <c r="AO118" s="324"/>
      <c r="AP118" s="324"/>
      <c r="AQ118" s="324"/>
      <c r="AR118" s="324"/>
      <c r="AS118" s="324"/>
      <c r="AT118" s="324"/>
      <c r="AU118" s="324">
        <v>36</v>
      </c>
      <c r="AV118" s="380" t="s">
        <v>152</v>
      </c>
      <c r="AW118" s="324"/>
      <c r="AX118" s="324"/>
      <c r="AY118" s="324"/>
      <c r="AZ118" s="324"/>
      <c r="BA118" s="324"/>
      <c r="BB118" s="324"/>
      <c r="BC118" s="324"/>
      <c r="BD118" s="324"/>
      <c r="BE118" s="788">
        <f>U118+AU118</f>
        <v>72</v>
      </c>
      <c r="BG118" s="340"/>
      <c r="BH118" s="340"/>
      <c r="BI118" s="340"/>
      <c r="BJ118" s="340"/>
      <c r="BK118" s="340"/>
    </row>
    <row r="119" spans="1:63" ht="24" customHeight="1" thickBot="1">
      <c r="A119" s="465"/>
      <c r="B119" s="467" t="s">
        <v>153</v>
      </c>
      <c r="C119" s="467"/>
      <c r="D119" s="789"/>
      <c r="E119" s="325">
        <f>E116</f>
        <v>36</v>
      </c>
      <c r="F119" s="325">
        <f aca="true" t="shared" si="29" ref="F119:AT119">F116</f>
        <v>36</v>
      </c>
      <c r="G119" s="325">
        <f t="shared" si="29"/>
        <v>36</v>
      </c>
      <c r="H119" s="325">
        <f t="shared" si="29"/>
        <v>36</v>
      </c>
      <c r="I119" s="325">
        <f t="shared" si="29"/>
        <v>36</v>
      </c>
      <c r="J119" s="325">
        <f t="shared" si="29"/>
        <v>36</v>
      </c>
      <c r="K119" s="325">
        <f t="shared" si="29"/>
        <v>36</v>
      </c>
      <c r="L119" s="325">
        <f t="shared" si="29"/>
        <v>36</v>
      </c>
      <c r="M119" s="325">
        <f t="shared" si="29"/>
        <v>36</v>
      </c>
      <c r="N119" s="325">
        <f t="shared" si="29"/>
        <v>36</v>
      </c>
      <c r="O119" s="325">
        <f t="shared" si="29"/>
        <v>36</v>
      </c>
      <c r="P119" s="325">
        <f t="shared" si="29"/>
        <v>36</v>
      </c>
      <c r="Q119" s="325">
        <f t="shared" si="29"/>
        <v>36</v>
      </c>
      <c r="R119" s="325">
        <f t="shared" si="29"/>
        <v>36</v>
      </c>
      <c r="S119" s="325">
        <f t="shared" si="29"/>
        <v>36</v>
      </c>
      <c r="T119" s="325">
        <f t="shared" si="29"/>
        <v>36</v>
      </c>
      <c r="U119" s="325">
        <v>36</v>
      </c>
      <c r="V119" s="746" t="s">
        <v>151</v>
      </c>
      <c r="W119" s="746" t="s">
        <v>151</v>
      </c>
      <c r="X119" s="325">
        <f t="shared" si="29"/>
        <v>36</v>
      </c>
      <c r="Y119" s="325">
        <f t="shared" si="29"/>
        <v>36</v>
      </c>
      <c r="Z119" s="325">
        <f t="shared" si="29"/>
        <v>36</v>
      </c>
      <c r="AA119" s="325">
        <f t="shared" si="29"/>
        <v>36</v>
      </c>
      <c r="AB119" s="325">
        <f t="shared" si="29"/>
        <v>36</v>
      </c>
      <c r="AC119" s="325">
        <f t="shared" si="29"/>
        <v>36</v>
      </c>
      <c r="AD119" s="325">
        <f t="shared" si="29"/>
        <v>36</v>
      </c>
      <c r="AE119" s="325">
        <f t="shared" si="29"/>
        <v>36</v>
      </c>
      <c r="AF119" s="325">
        <f t="shared" si="29"/>
        <v>36</v>
      </c>
      <c r="AG119" s="325">
        <f t="shared" si="29"/>
        <v>36</v>
      </c>
      <c r="AH119" s="325">
        <f t="shared" si="29"/>
        <v>36</v>
      </c>
      <c r="AI119" s="325">
        <f t="shared" si="29"/>
        <v>36</v>
      </c>
      <c r="AJ119" s="325">
        <f t="shared" si="29"/>
        <v>36</v>
      </c>
      <c r="AK119" s="325">
        <f t="shared" si="29"/>
        <v>36</v>
      </c>
      <c r="AL119" s="325">
        <f t="shared" si="29"/>
        <v>36</v>
      </c>
      <c r="AM119" s="325">
        <f>AM116</f>
        <v>36</v>
      </c>
      <c r="AN119" s="325">
        <f t="shared" si="29"/>
        <v>36</v>
      </c>
      <c r="AO119" s="325">
        <f t="shared" si="29"/>
        <v>36</v>
      </c>
      <c r="AP119" s="325">
        <f t="shared" si="29"/>
        <v>36</v>
      </c>
      <c r="AQ119" s="325">
        <f t="shared" si="29"/>
        <v>36</v>
      </c>
      <c r="AR119" s="325">
        <f t="shared" si="29"/>
        <v>36</v>
      </c>
      <c r="AS119" s="325">
        <f t="shared" si="29"/>
        <v>36</v>
      </c>
      <c r="AT119" s="325">
        <f t="shared" si="29"/>
        <v>36</v>
      </c>
      <c r="AU119" s="325">
        <v>36</v>
      </c>
      <c r="AV119" s="380" t="s">
        <v>152</v>
      </c>
      <c r="AW119" s="311">
        <f aca="true" t="shared" si="30" ref="AW119:BD119">AW116+AW117</f>
        <v>0</v>
      </c>
      <c r="AX119" s="311">
        <f t="shared" si="30"/>
        <v>0</v>
      </c>
      <c r="AY119" s="311">
        <f t="shared" si="30"/>
        <v>0</v>
      </c>
      <c r="AZ119" s="311">
        <f t="shared" si="30"/>
        <v>0</v>
      </c>
      <c r="BA119" s="311">
        <f t="shared" si="30"/>
        <v>0</v>
      </c>
      <c r="BB119" s="311">
        <f t="shared" si="30"/>
        <v>0</v>
      </c>
      <c r="BC119" s="311">
        <f t="shared" si="30"/>
        <v>0</v>
      </c>
      <c r="BD119" s="311">
        <f t="shared" si="30"/>
        <v>0</v>
      </c>
      <c r="BE119" s="790">
        <f>SUM(E119:AU119)</f>
        <v>1476</v>
      </c>
      <c r="BG119" s="340"/>
      <c r="BH119" s="340"/>
      <c r="BI119" s="340"/>
      <c r="BJ119" s="340"/>
      <c r="BK119" s="340"/>
    </row>
    <row r="120" spans="1:63" ht="12.75">
      <c r="A120" s="688"/>
      <c r="B120" s="688"/>
      <c r="C120" s="688"/>
      <c r="D120" s="688"/>
      <c r="E120" s="688"/>
      <c r="F120" s="688"/>
      <c r="G120" s="688"/>
      <c r="H120" s="688"/>
      <c r="I120" s="688"/>
      <c r="J120" s="688"/>
      <c r="K120" s="688"/>
      <c r="L120" s="688"/>
      <c r="M120" s="688"/>
      <c r="N120" s="688"/>
      <c r="O120" s="688"/>
      <c r="P120" s="688"/>
      <c r="Q120" s="688"/>
      <c r="R120" s="688"/>
      <c r="S120" s="688"/>
      <c r="T120" s="688"/>
      <c r="U120" s="688"/>
      <c r="V120" s="688"/>
      <c r="W120" s="688"/>
      <c r="X120" s="688"/>
      <c r="Y120" s="688"/>
      <c r="Z120" s="688"/>
      <c r="AA120" s="688"/>
      <c r="AB120" s="688"/>
      <c r="AC120" s="688"/>
      <c r="AD120" s="688"/>
      <c r="AE120" s="688"/>
      <c r="AF120" s="688"/>
      <c r="AG120" s="688"/>
      <c r="AH120" s="688"/>
      <c r="AI120" s="688"/>
      <c r="AJ120" s="688"/>
      <c r="AK120" s="688"/>
      <c r="AL120" s="688"/>
      <c r="AM120" s="688"/>
      <c r="AN120" s="688"/>
      <c r="AO120" s="688"/>
      <c r="AP120" s="688"/>
      <c r="AQ120" s="688"/>
      <c r="AR120" s="688"/>
      <c r="AS120" s="688"/>
      <c r="AT120" s="688"/>
      <c r="AU120" s="688"/>
      <c r="AV120" s="688"/>
      <c r="AW120" s="688"/>
      <c r="AX120" s="688"/>
      <c r="AY120" s="688"/>
      <c r="AZ120" s="688"/>
      <c r="BA120" s="688"/>
      <c r="BB120" s="688"/>
      <c r="BC120" s="688"/>
      <c r="BD120" s="688"/>
      <c r="BE120" s="689"/>
      <c r="BG120" s="340"/>
      <c r="BH120" s="340"/>
      <c r="BI120" s="340"/>
      <c r="BJ120" s="340"/>
      <c r="BK120" s="340"/>
    </row>
    <row r="121" spans="1:63" ht="12.75">
      <c r="A121" s="791" t="s">
        <v>68</v>
      </c>
      <c r="B121" s="791" t="s">
        <v>0</v>
      </c>
      <c r="C121" s="791" t="s">
        <v>1</v>
      </c>
      <c r="D121" s="791" t="s">
        <v>2</v>
      </c>
      <c r="E121" s="792" t="s">
        <v>3</v>
      </c>
      <c r="F121" s="792"/>
      <c r="G121" s="792"/>
      <c r="H121" s="792"/>
      <c r="I121" s="793" t="s">
        <v>4</v>
      </c>
      <c r="J121" s="792" t="s">
        <v>5</v>
      </c>
      <c r="K121" s="792"/>
      <c r="L121" s="792"/>
      <c r="M121" s="794" t="s">
        <v>6</v>
      </c>
      <c r="N121" s="795" t="s">
        <v>7</v>
      </c>
      <c r="O121" s="795"/>
      <c r="P121" s="795"/>
      <c r="Q121" s="795"/>
      <c r="R121" s="795" t="s">
        <v>8</v>
      </c>
      <c r="S121" s="795"/>
      <c r="T121" s="795"/>
      <c r="U121" s="795"/>
      <c r="V121" s="796" t="s">
        <v>9</v>
      </c>
      <c r="W121" s="795" t="s">
        <v>10</v>
      </c>
      <c r="X121" s="795"/>
      <c r="Y121" s="795"/>
      <c r="Z121" s="794" t="s">
        <v>11</v>
      </c>
      <c r="AA121" s="795" t="s">
        <v>12</v>
      </c>
      <c r="AB121" s="795"/>
      <c r="AC121" s="795"/>
      <c r="AD121" s="794" t="s">
        <v>13</v>
      </c>
      <c r="AE121" s="795" t="s">
        <v>14</v>
      </c>
      <c r="AF121" s="795"/>
      <c r="AG121" s="795"/>
      <c r="AH121" s="795"/>
      <c r="AI121" s="793" t="s">
        <v>15</v>
      </c>
      <c r="AJ121" s="792" t="s">
        <v>16</v>
      </c>
      <c r="AK121" s="792"/>
      <c r="AL121" s="792"/>
      <c r="AM121" s="793" t="s">
        <v>17</v>
      </c>
      <c r="AN121" s="792" t="s">
        <v>18</v>
      </c>
      <c r="AO121" s="792"/>
      <c r="AP121" s="792"/>
      <c r="AQ121" s="792"/>
      <c r="AR121" s="797" t="s">
        <v>19</v>
      </c>
      <c r="AS121" s="797"/>
      <c r="AT121" s="797"/>
      <c r="AU121" s="797"/>
      <c r="AV121" s="793" t="s">
        <v>20</v>
      </c>
      <c r="AW121" s="792" t="s">
        <v>21</v>
      </c>
      <c r="AX121" s="792"/>
      <c r="AY121" s="792"/>
      <c r="AZ121" s="792"/>
      <c r="BA121" s="792" t="s">
        <v>22</v>
      </c>
      <c r="BB121" s="792"/>
      <c r="BC121" s="792"/>
      <c r="BD121" s="792"/>
      <c r="BE121" s="798" t="s">
        <v>70</v>
      </c>
      <c r="BG121" s="340"/>
      <c r="BH121" s="340"/>
      <c r="BI121" s="340"/>
      <c r="BJ121" s="340"/>
      <c r="BK121" s="340"/>
    </row>
    <row r="122" spans="1:63" ht="12.75">
      <c r="A122" s="791"/>
      <c r="B122" s="791"/>
      <c r="C122" s="791"/>
      <c r="D122" s="791"/>
      <c r="E122" s="792"/>
      <c r="F122" s="792"/>
      <c r="G122" s="792"/>
      <c r="H122" s="792"/>
      <c r="I122" s="793"/>
      <c r="J122" s="792"/>
      <c r="K122" s="792"/>
      <c r="L122" s="792"/>
      <c r="M122" s="794"/>
      <c r="N122" s="795"/>
      <c r="O122" s="795"/>
      <c r="P122" s="795"/>
      <c r="Q122" s="795"/>
      <c r="R122" s="795"/>
      <c r="S122" s="795"/>
      <c r="T122" s="795"/>
      <c r="U122" s="795"/>
      <c r="V122" s="796"/>
      <c r="W122" s="795"/>
      <c r="X122" s="795"/>
      <c r="Y122" s="795"/>
      <c r="Z122" s="794"/>
      <c r="AA122" s="795"/>
      <c r="AB122" s="795"/>
      <c r="AC122" s="795"/>
      <c r="AD122" s="794"/>
      <c r="AE122" s="795"/>
      <c r="AF122" s="795"/>
      <c r="AG122" s="795"/>
      <c r="AH122" s="795"/>
      <c r="AI122" s="793"/>
      <c r="AJ122" s="792"/>
      <c r="AK122" s="792"/>
      <c r="AL122" s="792"/>
      <c r="AM122" s="793"/>
      <c r="AN122" s="792"/>
      <c r="AO122" s="792"/>
      <c r="AP122" s="792"/>
      <c r="AQ122" s="792"/>
      <c r="AR122" s="797"/>
      <c r="AS122" s="797"/>
      <c r="AT122" s="797"/>
      <c r="AU122" s="797"/>
      <c r="AV122" s="793"/>
      <c r="AW122" s="792"/>
      <c r="AX122" s="792"/>
      <c r="AY122" s="792"/>
      <c r="AZ122" s="792"/>
      <c r="BA122" s="792"/>
      <c r="BB122" s="792"/>
      <c r="BC122" s="792"/>
      <c r="BD122" s="792"/>
      <c r="BE122" s="798"/>
      <c r="BG122" s="340"/>
      <c r="BH122" s="340"/>
      <c r="BI122" s="340"/>
      <c r="BJ122" s="340"/>
      <c r="BK122" s="340"/>
    </row>
    <row r="123" spans="1:63" ht="15.75" customHeight="1">
      <c r="A123" s="791"/>
      <c r="B123" s="791"/>
      <c r="C123" s="791"/>
      <c r="D123" s="791"/>
      <c r="E123" s="792" t="s">
        <v>23</v>
      </c>
      <c r="F123" s="792"/>
      <c r="G123" s="792"/>
      <c r="H123" s="792"/>
      <c r="I123" s="792"/>
      <c r="J123" s="792"/>
      <c r="K123" s="792"/>
      <c r="L123" s="792"/>
      <c r="M123" s="792"/>
      <c r="N123" s="792"/>
      <c r="O123" s="792"/>
      <c r="P123" s="792"/>
      <c r="Q123" s="792"/>
      <c r="R123" s="792"/>
      <c r="S123" s="792"/>
      <c r="T123" s="792"/>
      <c r="U123" s="792"/>
      <c r="V123" s="792"/>
      <c r="W123" s="792"/>
      <c r="X123" s="792"/>
      <c r="Y123" s="792"/>
      <c r="Z123" s="792"/>
      <c r="AA123" s="792"/>
      <c r="AB123" s="792"/>
      <c r="AC123" s="792"/>
      <c r="AD123" s="792"/>
      <c r="AE123" s="792"/>
      <c r="AF123" s="792"/>
      <c r="AG123" s="792"/>
      <c r="AH123" s="792"/>
      <c r="AI123" s="792"/>
      <c r="AJ123" s="792"/>
      <c r="AK123" s="792"/>
      <c r="AL123" s="792"/>
      <c r="AM123" s="792"/>
      <c r="AN123" s="792"/>
      <c r="AO123" s="792"/>
      <c r="AP123" s="792"/>
      <c r="AQ123" s="792"/>
      <c r="AR123" s="792"/>
      <c r="AS123" s="792"/>
      <c r="AT123" s="792"/>
      <c r="AU123" s="792"/>
      <c r="AV123" s="792"/>
      <c r="AW123" s="792"/>
      <c r="AX123" s="792"/>
      <c r="AY123" s="792"/>
      <c r="AZ123" s="792"/>
      <c r="BA123" s="792"/>
      <c r="BB123" s="792"/>
      <c r="BC123" s="792"/>
      <c r="BD123" s="792"/>
      <c r="BE123" s="799"/>
      <c r="BG123" s="340"/>
      <c r="BH123" s="340"/>
      <c r="BI123" s="340"/>
      <c r="BJ123" s="340"/>
      <c r="BK123" s="340"/>
    </row>
    <row r="124" spans="1:63" ht="26.25">
      <c r="A124" s="791"/>
      <c r="B124" s="791"/>
      <c r="C124" s="791"/>
      <c r="D124" s="791"/>
      <c r="E124" s="800" t="s">
        <v>24</v>
      </c>
      <c r="F124" s="800" t="s">
        <v>25</v>
      </c>
      <c r="G124" s="800" t="s">
        <v>26</v>
      </c>
      <c r="H124" s="800" t="s">
        <v>27</v>
      </c>
      <c r="I124" s="800" t="s">
        <v>28</v>
      </c>
      <c r="J124" s="800" t="s">
        <v>29</v>
      </c>
      <c r="K124" s="800" t="s">
        <v>30</v>
      </c>
      <c r="L124" s="801" t="s">
        <v>31</v>
      </c>
      <c r="M124" s="801" t="s">
        <v>32</v>
      </c>
      <c r="N124" s="801" t="s">
        <v>33</v>
      </c>
      <c r="O124" s="801" t="s">
        <v>34</v>
      </c>
      <c r="P124" s="801" t="s">
        <v>35</v>
      </c>
      <c r="Q124" s="801" t="s">
        <v>36</v>
      </c>
      <c r="R124" s="801" t="s">
        <v>37</v>
      </c>
      <c r="S124" s="801" t="s">
        <v>38</v>
      </c>
      <c r="T124" s="801" t="s">
        <v>39</v>
      </c>
      <c r="U124" s="802" t="s">
        <v>40</v>
      </c>
      <c r="V124" s="802" t="s">
        <v>41</v>
      </c>
      <c r="W124" s="803" t="s">
        <v>71</v>
      </c>
      <c r="X124" s="804" t="s">
        <v>72</v>
      </c>
      <c r="Y124" s="804" t="s">
        <v>73</v>
      </c>
      <c r="Z124" s="804" t="s">
        <v>74</v>
      </c>
      <c r="AA124" s="804" t="s">
        <v>75</v>
      </c>
      <c r="AB124" s="804" t="s">
        <v>76</v>
      </c>
      <c r="AC124" s="804" t="s">
        <v>77</v>
      </c>
      <c r="AD124" s="804" t="s">
        <v>78</v>
      </c>
      <c r="AE124" s="804" t="s">
        <v>79</v>
      </c>
      <c r="AF124" s="804" t="s">
        <v>80</v>
      </c>
      <c r="AG124" s="804" t="s">
        <v>81</v>
      </c>
      <c r="AH124" s="805" t="s">
        <v>82</v>
      </c>
      <c r="AI124" s="800" t="s">
        <v>42</v>
      </c>
      <c r="AJ124" s="800" t="s">
        <v>43</v>
      </c>
      <c r="AK124" s="800" t="s">
        <v>44</v>
      </c>
      <c r="AL124" s="801" t="s">
        <v>45</v>
      </c>
      <c r="AM124" s="800" t="s">
        <v>46</v>
      </c>
      <c r="AN124" s="800" t="s">
        <v>47</v>
      </c>
      <c r="AO124" s="800" t="s">
        <v>48</v>
      </c>
      <c r="AP124" s="800" t="s">
        <v>49</v>
      </c>
      <c r="AQ124" s="800" t="s">
        <v>50</v>
      </c>
      <c r="AR124" s="806" t="s">
        <v>51</v>
      </c>
      <c r="AS124" s="806" t="s">
        <v>52</v>
      </c>
      <c r="AT124" s="806" t="s">
        <v>53</v>
      </c>
      <c r="AU124" s="806" t="s">
        <v>54</v>
      </c>
      <c r="AV124" s="800" t="s">
        <v>55</v>
      </c>
      <c r="AW124" s="800" t="s">
        <v>56</v>
      </c>
      <c r="AX124" s="800" t="s">
        <v>57</v>
      </c>
      <c r="AY124" s="800" t="s">
        <v>58</v>
      </c>
      <c r="AZ124" s="800" t="s">
        <v>59</v>
      </c>
      <c r="BA124" s="800" t="s">
        <v>60</v>
      </c>
      <c r="BB124" s="800" t="s">
        <v>61</v>
      </c>
      <c r="BC124" s="800" t="s">
        <v>62</v>
      </c>
      <c r="BD124" s="800" t="s">
        <v>63</v>
      </c>
      <c r="BE124" s="799"/>
      <c r="BG124" s="340"/>
      <c r="BH124" s="340"/>
      <c r="BI124" s="340"/>
      <c r="BJ124" s="340"/>
      <c r="BK124" s="340"/>
    </row>
    <row r="125" spans="1:63" ht="12.75">
      <c r="A125" s="791"/>
      <c r="B125" s="791"/>
      <c r="C125" s="791"/>
      <c r="D125" s="791"/>
      <c r="E125" s="792" t="s">
        <v>64</v>
      </c>
      <c r="F125" s="792"/>
      <c r="G125" s="792"/>
      <c r="H125" s="792"/>
      <c r="I125" s="792"/>
      <c r="J125" s="792"/>
      <c r="K125" s="792"/>
      <c r="L125" s="792"/>
      <c r="M125" s="792"/>
      <c r="N125" s="792"/>
      <c r="O125" s="792"/>
      <c r="P125" s="792"/>
      <c r="Q125" s="792"/>
      <c r="R125" s="792"/>
      <c r="S125" s="792"/>
      <c r="T125" s="792"/>
      <c r="U125" s="792"/>
      <c r="V125" s="792"/>
      <c r="W125" s="792"/>
      <c r="X125" s="792"/>
      <c r="Y125" s="792"/>
      <c r="Z125" s="792"/>
      <c r="AA125" s="792"/>
      <c r="AB125" s="792"/>
      <c r="AC125" s="792"/>
      <c r="AD125" s="792"/>
      <c r="AE125" s="792"/>
      <c r="AF125" s="792"/>
      <c r="AG125" s="792"/>
      <c r="AH125" s="792"/>
      <c r="AI125" s="792"/>
      <c r="AJ125" s="792"/>
      <c r="AK125" s="792"/>
      <c r="AL125" s="792"/>
      <c r="AM125" s="792"/>
      <c r="AN125" s="792"/>
      <c r="AO125" s="792"/>
      <c r="AP125" s="792"/>
      <c r="AQ125" s="792"/>
      <c r="AR125" s="792"/>
      <c r="AS125" s="792"/>
      <c r="AT125" s="792"/>
      <c r="AU125" s="792"/>
      <c r="AV125" s="792"/>
      <c r="AW125" s="792"/>
      <c r="AX125" s="792"/>
      <c r="AY125" s="792"/>
      <c r="AZ125" s="792"/>
      <c r="BA125" s="792"/>
      <c r="BB125" s="792"/>
      <c r="BC125" s="792"/>
      <c r="BD125" s="792"/>
      <c r="BE125" s="799"/>
      <c r="BG125" s="340"/>
      <c r="BH125" s="340"/>
      <c r="BI125" s="340"/>
      <c r="BJ125" s="340"/>
      <c r="BK125" s="340"/>
    </row>
    <row r="126" spans="1:63" ht="12.75">
      <c r="A126" s="791"/>
      <c r="B126" s="791"/>
      <c r="C126" s="791"/>
      <c r="D126" s="791"/>
      <c r="E126" s="807">
        <v>1</v>
      </c>
      <c r="F126" s="807">
        <v>2</v>
      </c>
      <c r="G126" s="807">
        <v>3</v>
      </c>
      <c r="H126" s="808">
        <v>4</v>
      </c>
      <c r="I126" s="808">
        <v>5</v>
      </c>
      <c r="J126" s="808">
        <v>6</v>
      </c>
      <c r="K126" s="808">
        <v>7</v>
      </c>
      <c r="L126" s="308">
        <v>8</v>
      </c>
      <c r="M126" s="308">
        <v>9</v>
      </c>
      <c r="N126" s="308">
        <v>10</v>
      </c>
      <c r="O126" s="308">
        <v>11</v>
      </c>
      <c r="P126" s="308">
        <v>12</v>
      </c>
      <c r="Q126" s="308">
        <v>13</v>
      </c>
      <c r="R126" s="102">
        <v>14</v>
      </c>
      <c r="S126" s="102">
        <v>15</v>
      </c>
      <c r="T126" s="308">
        <v>16</v>
      </c>
      <c r="U126" s="102">
        <v>17</v>
      </c>
      <c r="V126" s="102">
        <v>18</v>
      </c>
      <c r="W126" s="102">
        <v>19</v>
      </c>
      <c r="X126" s="308">
        <v>20</v>
      </c>
      <c r="Y126" s="308">
        <v>21</v>
      </c>
      <c r="Z126" s="308">
        <v>22</v>
      </c>
      <c r="AA126" s="308">
        <v>23</v>
      </c>
      <c r="AB126" s="308">
        <v>24</v>
      </c>
      <c r="AC126" s="308">
        <v>25</v>
      </c>
      <c r="AD126" s="308">
        <v>26</v>
      </c>
      <c r="AE126" s="308">
        <v>27</v>
      </c>
      <c r="AF126" s="308">
        <v>28</v>
      </c>
      <c r="AG126" s="102">
        <v>29</v>
      </c>
      <c r="AH126" s="809">
        <v>30</v>
      </c>
      <c r="AI126" s="809">
        <v>31</v>
      </c>
      <c r="AJ126" s="808">
        <v>32</v>
      </c>
      <c r="AK126" s="808">
        <v>33</v>
      </c>
      <c r="AL126" s="308">
        <v>34</v>
      </c>
      <c r="AM126" s="808">
        <v>35</v>
      </c>
      <c r="AN126" s="808">
        <v>36</v>
      </c>
      <c r="AO126" s="808">
        <v>37</v>
      </c>
      <c r="AP126" s="808">
        <v>38</v>
      </c>
      <c r="AQ126" s="808">
        <v>39</v>
      </c>
      <c r="AR126" s="809">
        <v>40</v>
      </c>
      <c r="AS126" s="809">
        <v>41</v>
      </c>
      <c r="AT126" s="809">
        <v>42</v>
      </c>
      <c r="AU126" s="809">
        <v>43</v>
      </c>
      <c r="AV126" s="808">
        <v>44</v>
      </c>
      <c r="AW126" s="808">
        <v>45</v>
      </c>
      <c r="AX126" s="808">
        <v>46</v>
      </c>
      <c r="AY126" s="808">
        <v>47</v>
      </c>
      <c r="AZ126" s="808">
        <v>48</v>
      </c>
      <c r="BA126" s="808">
        <v>49</v>
      </c>
      <c r="BB126" s="808">
        <v>50</v>
      </c>
      <c r="BC126" s="808">
        <v>51</v>
      </c>
      <c r="BD126" s="808">
        <v>52</v>
      </c>
      <c r="BE126" s="799"/>
      <c r="BG126" s="340"/>
      <c r="BH126" s="340"/>
      <c r="BI126" s="340"/>
      <c r="BJ126" s="340"/>
      <c r="BK126" s="340"/>
    </row>
    <row r="127" spans="1:63" ht="12" customHeight="1">
      <c r="A127" s="791" t="s">
        <v>180</v>
      </c>
      <c r="B127" s="396" t="s">
        <v>108</v>
      </c>
      <c r="C127" s="397" t="s">
        <v>109</v>
      </c>
      <c r="D127" s="810" t="s">
        <v>67</v>
      </c>
      <c r="E127" s="392">
        <f>E129+E131+E133+E135</f>
        <v>12</v>
      </c>
      <c r="F127" s="392">
        <f aca="true" t="shared" si="31" ref="F127:AG127">F129+F131+F133+F135</f>
        <v>13</v>
      </c>
      <c r="G127" s="392">
        <f t="shared" si="31"/>
        <v>12</v>
      </c>
      <c r="H127" s="392">
        <f t="shared" si="31"/>
        <v>13</v>
      </c>
      <c r="I127" s="392">
        <f t="shared" si="31"/>
        <v>12</v>
      </c>
      <c r="J127" s="392">
        <f t="shared" si="31"/>
        <v>13</v>
      </c>
      <c r="K127" s="392">
        <f t="shared" si="31"/>
        <v>12</v>
      </c>
      <c r="L127" s="392">
        <f t="shared" si="31"/>
        <v>13</v>
      </c>
      <c r="M127" s="392">
        <f t="shared" si="31"/>
        <v>12</v>
      </c>
      <c r="N127" s="392">
        <f t="shared" si="31"/>
        <v>12</v>
      </c>
      <c r="O127" s="392">
        <v>36</v>
      </c>
      <c r="P127" s="392">
        <v>36</v>
      </c>
      <c r="Q127" s="392">
        <v>36</v>
      </c>
      <c r="R127" s="392">
        <v>36</v>
      </c>
      <c r="S127" s="392">
        <v>36</v>
      </c>
      <c r="T127" s="392">
        <v>36</v>
      </c>
      <c r="U127" s="392"/>
      <c r="V127" s="392"/>
      <c r="W127" s="392"/>
      <c r="X127" s="392">
        <f>X129+X131+X133+X135</f>
        <v>6</v>
      </c>
      <c r="Y127" s="392">
        <f t="shared" si="31"/>
        <v>6</v>
      </c>
      <c r="Z127" s="392">
        <f t="shared" si="31"/>
        <v>6</v>
      </c>
      <c r="AA127" s="392">
        <f t="shared" si="31"/>
        <v>6</v>
      </c>
      <c r="AB127" s="392">
        <f t="shared" si="31"/>
        <v>6</v>
      </c>
      <c r="AC127" s="392">
        <f t="shared" si="31"/>
        <v>6</v>
      </c>
      <c r="AD127" s="392">
        <f t="shared" si="31"/>
        <v>8</v>
      </c>
      <c r="AE127" s="392">
        <f t="shared" si="31"/>
        <v>6</v>
      </c>
      <c r="AF127" s="392">
        <f t="shared" si="31"/>
        <v>8</v>
      </c>
      <c r="AG127" s="392">
        <f t="shared" si="31"/>
        <v>6</v>
      </c>
      <c r="AH127" s="392">
        <v>36</v>
      </c>
      <c r="AI127" s="392">
        <v>36</v>
      </c>
      <c r="AJ127" s="392">
        <v>36</v>
      </c>
      <c r="AK127" s="392"/>
      <c r="AL127" s="392">
        <v>36</v>
      </c>
      <c r="AM127" s="392">
        <v>36</v>
      </c>
      <c r="AN127" s="392">
        <v>36</v>
      </c>
      <c r="AO127" s="392">
        <v>36</v>
      </c>
      <c r="AP127" s="392">
        <v>36</v>
      </c>
      <c r="AQ127" s="392">
        <v>36</v>
      </c>
      <c r="AR127" s="393">
        <f aca="true" t="shared" si="32" ref="AP127:AU128">AR129+AR131+AR133</f>
        <v>0</v>
      </c>
      <c r="AS127" s="393">
        <f t="shared" si="32"/>
        <v>0</v>
      </c>
      <c r="AT127" s="393">
        <f t="shared" si="32"/>
        <v>0</v>
      </c>
      <c r="AU127" s="393">
        <f t="shared" si="32"/>
        <v>0</v>
      </c>
      <c r="AV127" s="392"/>
      <c r="AW127" s="747"/>
      <c r="AX127" s="747"/>
      <c r="AY127" s="747"/>
      <c r="AZ127" s="747"/>
      <c r="BA127" s="747"/>
      <c r="BB127" s="747"/>
      <c r="BC127" s="747"/>
      <c r="BD127" s="747"/>
      <c r="BE127" s="392">
        <f>SUM(E127:T127,X127:AU127)</f>
        <v>728</v>
      </c>
      <c r="BG127" s="340"/>
      <c r="BH127" s="340"/>
      <c r="BI127" s="340"/>
      <c r="BJ127" s="340"/>
      <c r="BK127" s="340"/>
    </row>
    <row r="128" spans="1:63" ht="12" customHeight="1">
      <c r="A128" s="791"/>
      <c r="B128" s="396"/>
      <c r="C128" s="397"/>
      <c r="D128" s="307" t="s">
        <v>282</v>
      </c>
      <c r="E128" s="393">
        <f>E130+E132+E134</f>
        <v>0</v>
      </c>
      <c r="F128" s="393">
        <f aca="true" t="shared" si="33" ref="F128:R128">F130+F132+F134</f>
        <v>0</v>
      </c>
      <c r="G128" s="393">
        <f t="shared" si="33"/>
        <v>0</v>
      </c>
      <c r="H128" s="393">
        <f t="shared" si="33"/>
        <v>0</v>
      </c>
      <c r="I128" s="393">
        <f t="shared" si="33"/>
        <v>0</v>
      </c>
      <c r="J128" s="393">
        <f t="shared" si="33"/>
        <v>0</v>
      </c>
      <c r="K128" s="393">
        <f t="shared" si="33"/>
        <v>0</v>
      </c>
      <c r="L128" s="393">
        <f t="shared" si="33"/>
        <v>0</v>
      </c>
      <c r="M128" s="393">
        <f t="shared" si="33"/>
        <v>0</v>
      </c>
      <c r="N128" s="393">
        <f t="shared" si="33"/>
        <v>0</v>
      </c>
      <c r="O128" s="393">
        <f t="shared" si="33"/>
        <v>0</v>
      </c>
      <c r="P128" s="393">
        <f t="shared" si="33"/>
        <v>0</v>
      </c>
      <c r="Q128" s="393">
        <f t="shared" si="33"/>
        <v>0</v>
      </c>
      <c r="R128" s="393">
        <f t="shared" si="33"/>
        <v>0</v>
      </c>
      <c r="S128" s="394">
        <f>S130+S132+S134</f>
        <v>0</v>
      </c>
      <c r="T128" s="394">
        <f>T130+T132+T134</f>
        <v>0</v>
      </c>
      <c r="U128" s="393"/>
      <c r="V128" s="393"/>
      <c r="W128" s="393"/>
      <c r="X128" s="393">
        <f aca="true" t="shared" si="34" ref="X128:AO128">X130+X132+X134</f>
        <v>0</v>
      </c>
      <c r="Y128" s="393">
        <f t="shared" si="34"/>
        <v>0</v>
      </c>
      <c r="Z128" s="393">
        <f t="shared" si="34"/>
        <v>0</v>
      </c>
      <c r="AA128" s="393">
        <f t="shared" si="34"/>
        <v>0</v>
      </c>
      <c r="AB128" s="393">
        <f t="shared" si="34"/>
        <v>0</v>
      </c>
      <c r="AC128" s="393">
        <f t="shared" si="34"/>
        <v>0</v>
      </c>
      <c r="AD128" s="393">
        <f t="shared" si="34"/>
        <v>0</v>
      </c>
      <c r="AE128" s="393">
        <f t="shared" si="34"/>
        <v>0</v>
      </c>
      <c r="AF128" s="393">
        <f t="shared" si="34"/>
        <v>0</v>
      </c>
      <c r="AG128" s="393">
        <f t="shared" si="34"/>
        <v>0</v>
      </c>
      <c r="AH128" s="393">
        <f t="shared" si="34"/>
        <v>0</v>
      </c>
      <c r="AI128" s="393">
        <f t="shared" si="34"/>
        <v>0</v>
      </c>
      <c r="AJ128" s="393">
        <f t="shared" si="34"/>
        <v>0</v>
      </c>
      <c r="AK128" s="393"/>
      <c r="AL128" s="393">
        <f t="shared" si="34"/>
        <v>0</v>
      </c>
      <c r="AM128" s="393">
        <f t="shared" si="34"/>
        <v>0</v>
      </c>
      <c r="AN128" s="393">
        <f t="shared" si="34"/>
        <v>0</v>
      </c>
      <c r="AO128" s="393">
        <f t="shared" si="34"/>
        <v>0</v>
      </c>
      <c r="AP128" s="393">
        <f t="shared" si="32"/>
        <v>0</v>
      </c>
      <c r="AQ128" s="393">
        <f t="shared" si="32"/>
        <v>0</v>
      </c>
      <c r="AR128" s="393">
        <f t="shared" si="32"/>
        <v>0</v>
      </c>
      <c r="AS128" s="393">
        <f t="shared" si="32"/>
        <v>0</v>
      </c>
      <c r="AT128" s="393">
        <f t="shared" si="32"/>
        <v>0</v>
      </c>
      <c r="AU128" s="393">
        <f t="shared" si="32"/>
        <v>0</v>
      </c>
      <c r="AV128" s="381"/>
      <c r="AW128" s="747"/>
      <c r="AX128" s="747"/>
      <c r="AY128" s="747"/>
      <c r="AZ128" s="747"/>
      <c r="BA128" s="747"/>
      <c r="BB128" s="747"/>
      <c r="BC128" s="747"/>
      <c r="BD128" s="747"/>
      <c r="BE128" s="392">
        <f aca="true" t="shared" si="35" ref="BE128:BE167">SUM(E128:T128,X128:AU128)</f>
        <v>0</v>
      </c>
      <c r="BG128" s="340"/>
      <c r="BH128" s="340"/>
      <c r="BI128" s="340"/>
      <c r="BJ128" s="340"/>
      <c r="BK128" s="340"/>
    </row>
    <row r="129" spans="1:63" ht="18" customHeight="1">
      <c r="A129" s="791"/>
      <c r="B129" s="657" t="s">
        <v>112</v>
      </c>
      <c r="C129" s="811" t="s">
        <v>113</v>
      </c>
      <c r="D129" s="102" t="s">
        <v>67</v>
      </c>
      <c r="E129" s="379">
        <v>3</v>
      </c>
      <c r="F129" s="379">
        <v>4</v>
      </c>
      <c r="G129" s="379">
        <v>3</v>
      </c>
      <c r="H129" s="379">
        <v>4</v>
      </c>
      <c r="I129" s="379">
        <v>3</v>
      </c>
      <c r="J129" s="379">
        <v>4</v>
      </c>
      <c r="K129" s="379">
        <v>3</v>
      </c>
      <c r="L129" s="379">
        <v>4</v>
      </c>
      <c r="M129" s="379">
        <v>4</v>
      </c>
      <c r="N129" s="383">
        <v>4</v>
      </c>
      <c r="O129" s="379"/>
      <c r="P129" s="379"/>
      <c r="Q129" s="379"/>
      <c r="R129" s="379"/>
      <c r="S129" s="379"/>
      <c r="T129" s="379"/>
      <c r="U129" s="381" t="s">
        <v>156</v>
      </c>
      <c r="V129" s="384" t="s">
        <v>151</v>
      </c>
      <c r="W129" s="384" t="s">
        <v>151</v>
      </c>
      <c r="X129" s="379"/>
      <c r="Y129" s="379"/>
      <c r="Z129" s="379"/>
      <c r="AA129" s="379"/>
      <c r="AB129" s="379"/>
      <c r="AC129" s="379"/>
      <c r="AD129" s="379"/>
      <c r="AE129" s="379"/>
      <c r="AF129" s="379"/>
      <c r="AG129" s="379"/>
      <c r="AH129" s="381"/>
      <c r="AI129" s="379"/>
      <c r="AJ129" s="379"/>
      <c r="AK129" s="381" t="s">
        <v>156</v>
      </c>
      <c r="AL129" s="379"/>
      <c r="AM129" s="379"/>
      <c r="AN129" s="379"/>
      <c r="AO129" s="379"/>
      <c r="AP129" s="379"/>
      <c r="AQ129" s="320"/>
      <c r="AR129" s="320"/>
      <c r="AS129" s="320"/>
      <c r="AT129" s="320"/>
      <c r="AU129" s="320"/>
      <c r="AV129" s="381" t="s">
        <v>213</v>
      </c>
      <c r="AW129" s="381" t="s">
        <v>213</v>
      </c>
      <c r="AX129" s="381" t="s">
        <v>213</v>
      </c>
      <c r="AY129" s="381" t="s">
        <v>213</v>
      </c>
      <c r="AZ129" s="381" t="s">
        <v>213</v>
      </c>
      <c r="BA129" s="381" t="s">
        <v>213</v>
      </c>
      <c r="BB129" s="381" t="s">
        <v>213</v>
      </c>
      <c r="BC129" s="381" t="s">
        <v>213</v>
      </c>
      <c r="BD129" s="381" t="s">
        <v>213</v>
      </c>
      <c r="BE129" s="392">
        <f t="shared" si="35"/>
        <v>36</v>
      </c>
      <c r="BG129" s="340"/>
      <c r="BH129" s="340"/>
      <c r="BI129" s="340"/>
      <c r="BJ129" s="340"/>
      <c r="BK129" s="340"/>
    </row>
    <row r="130" spans="1:63" ht="18" customHeight="1">
      <c r="A130" s="791"/>
      <c r="B130" s="657"/>
      <c r="C130" s="811"/>
      <c r="D130" s="812" t="s">
        <v>69</v>
      </c>
      <c r="E130" s="813"/>
      <c r="F130" s="813"/>
      <c r="G130" s="813"/>
      <c r="H130" s="813"/>
      <c r="I130" s="813"/>
      <c r="J130" s="813"/>
      <c r="K130" s="813"/>
      <c r="L130" s="813"/>
      <c r="M130" s="813"/>
      <c r="N130" s="813"/>
      <c r="O130" s="813"/>
      <c r="P130" s="813"/>
      <c r="Q130" s="813"/>
      <c r="R130" s="813"/>
      <c r="S130" s="383"/>
      <c r="T130" s="383"/>
      <c r="U130" s="381" t="s">
        <v>156</v>
      </c>
      <c r="V130" s="384" t="s">
        <v>151</v>
      </c>
      <c r="W130" s="384" t="s">
        <v>151</v>
      </c>
      <c r="X130" s="813"/>
      <c r="Y130" s="813"/>
      <c r="Z130" s="813"/>
      <c r="AA130" s="813"/>
      <c r="AB130" s="813"/>
      <c r="AC130" s="813"/>
      <c r="AD130" s="813"/>
      <c r="AE130" s="813"/>
      <c r="AF130" s="813"/>
      <c r="AG130" s="813"/>
      <c r="AH130" s="813"/>
      <c r="AI130" s="813"/>
      <c r="AJ130" s="813"/>
      <c r="AK130" s="381" t="s">
        <v>156</v>
      </c>
      <c r="AL130" s="813"/>
      <c r="AM130" s="813"/>
      <c r="AN130" s="813"/>
      <c r="AO130" s="813"/>
      <c r="AP130" s="813"/>
      <c r="AQ130" s="320"/>
      <c r="AR130" s="320"/>
      <c r="AS130" s="320"/>
      <c r="AT130" s="320"/>
      <c r="AU130" s="320"/>
      <c r="AV130" s="381" t="s">
        <v>213</v>
      </c>
      <c r="AW130" s="381" t="s">
        <v>213</v>
      </c>
      <c r="AX130" s="381" t="s">
        <v>213</v>
      </c>
      <c r="AY130" s="381" t="s">
        <v>213</v>
      </c>
      <c r="AZ130" s="381" t="s">
        <v>213</v>
      </c>
      <c r="BA130" s="381" t="s">
        <v>213</v>
      </c>
      <c r="BB130" s="381" t="s">
        <v>213</v>
      </c>
      <c r="BC130" s="381" t="s">
        <v>213</v>
      </c>
      <c r="BD130" s="381" t="s">
        <v>213</v>
      </c>
      <c r="BE130" s="392">
        <f t="shared" si="35"/>
        <v>0</v>
      </c>
      <c r="BG130" s="340"/>
      <c r="BH130" s="340"/>
      <c r="BI130" s="340"/>
      <c r="BJ130" s="340"/>
      <c r="BK130" s="340"/>
    </row>
    <row r="131" spans="1:63" ht="18" customHeight="1">
      <c r="A131" s="791"/>
      <c r="B131" s="657" t="s">
        <v>114</v>
      </c>
      <c r="C131" s="811" t="s">
        <v>290</v>
      </c>
      <c r="D131" s="102" t="s">
        <v>67</v>
      </c>
      <c r="E131" s="379">
        <v>3</v>
      </c>
      <c r="F131" s="379">
        <v>3</v>
      </c>
      <c r="G131" s="379">
        <v>3</v>
      </c>
      <c r="H131" s="379">
        <v>3</v>
      </c>
      <c r="I131" s="379">
        <v>3</v>
      </c>
      <c r="J131" s="379">
        <v>3</v>
      </c>
      <c r="K131" s="379">
        <v>3</v>
      </c>
      <c r="L131" s="379">
        <v>3</v>
      </c>
      <c r="M131" s="379">
        <v>2</v>
      </c>
      <c r="N131" s="379">
        <v>2</v>
      </c>
      <c r="O131" s="379"/>
      <c r="P131" s="379"/>
      <c r="Q131" s="379"/>
      <c r="R131" s="379"/>
      <c r="S131" s="383"/>
      <c r="T131" s="383"/>
      <c r="U131" s="381" t="s">
        <v>156</v>
      </c>
      <c r="V131" s="384" t="s">
        <v>151</v>
      </c>
      <c r="W131" s="384" t="s">
        <v>151</v>
      </c>
      <c r="X131" s="379">
        <v>3</v>
      </c>
      <c r="Y131" s="379">
        <v>3</v>
      </c>
      <c r="Z131" s="379">
        <v>3</v>
      </c>
      <c r="AA131" s="379">
        <v>3</v>
      </c>
      <c r="AB131" s="379">
        <v>3</v>
      </c>
      <c r="AC131" s="379">
        <v>3</v>
      </c>
      <c r="AD131" s="379">
        <v>4</v>
      </c>
      <c r="AE131" s="379">
        <v>3</v>
      </c>
      <c r="AF131" s="379">
        <v>4</v>
      </c>
      <c r="AG131" s="379">
        <v>3</v>
      </c>
      <c r="AH131" s="379"/>
      <c r="AI131" s="379"/>
      <c r="AJ131" s="379"/>
      <c r="AK131" s="381" t="s">
        <v>156</v>
      </c>
      <c r="AL131" s="379"/>
      <c r="AM131" s="379"/>
      <c r="AN131" s="379"/>
      <c r="AO131" s="379"/>
      <c r="AP131" s="379"/>
      <c r="AQ131" s="320"/>
      <c r="AR131" s="320"/>
      <c r="AS131" s="320"/>
      <c r="AT131" s="320"/>
      <c r="AU131" s="320"/>
      <c r="AV131" s="381" t="s">
        <v>213</v>
      </c>
      <c r="AW131" s="381" t="s">
        <v>213</v>
      </c>
      <c r="AX131" s="381" t="s">
        <v>213</v>
      </c>
      <c r="AY131" s="381" t="s">
        <v>213</v>
      </c>
      <c r="AZ131" s="381" t="s">
        <v>213</v>
      </c>
      <c r="BA131" s="381" t="s">
        <v>213</v>
      </c>
      <c r="BB131" s="381" t="s">
        <v>213</v>
      </c>
      <c r="BC131" s="381" t="s">
        <v>213</v>
      </c>
      <c r="BD131" s="381" t="s">
        <v>213</v>
      </c>
      <c r="BE131" s="392">
        <f t="shared" si="35"/>
        <v>60</v>
      </c>
      <c r="BG131" s="340"/>
      <c r="BH131" s="340"/>
      <c r="BI131" s="340"/>
      <c r="BJ131" s="340"/>
      <c r="BK131" s="340"/>
    </row>
    <row r="132" spans="1:63" ht="27" customHeight="1">
      <c r="A132" s="791"/>
      <c r="B132" s="657"/>
      <c r="C132" s="811"/>
      <c r="D132" s="812" t="s">
        <v>69</v>
      </c>
      <c r="E132" s="813"/>
      <c r="F132" s="813"/>
      <c r="G132" s="813"/>
      <c r="H132" s="813"/>
      <c r="I132" s="813"/>
      <c r="J132" s="813"/>
      <c r="K132" s="813"/>
      <c r="L132" s="813"/>
      <c r="M132" s="813"/>
      <c r="N132" s="813"/>
      <c r="O132" s="813"/>
      <c r="P132" s="813"/>
      <c r="Q132" s="813"/>
      <c r="R132" s="813"/>
      <c r="S132" s="383"/>
      <c r="T132" s="383"/>
      <c r="U132" s="381" t="s">
        <v>156</v>
      </c>
      <c r="V132" s="384" t="s">
        <v>151</v>
      </c>
      <c r="W132" s="384" t="s">
        <v>151</v>
      </c>
      <c r="X132" s="813"/>
      <c r="Y132" s="813"/>
      <c r="Z132" s="813"/>
      <c r="AA132" s="813"/>
      <c r="AB132" s="813"/>
      <c r="AC132" s="813"/>
      <c r="AD132" s="813"/>
      <c r="AE132" s="813"/>
      <c r="AF132" s="813"/>
      <c r="AG132" s="813"/>
      <c r="AH132" s="813"/>
      <c r="AI132" s="813"/>
      <c r="AJ132" s="813"/>
      <c r="AK132" s="381" t="s">
        <v>156</v>
      </c>
      <c r="AL132" s="813"/>
      <c r="AM132" s="813"/>
      <c r="AN132" s="813"/>
      <c r="AO132" s="813"/>
      <c r="AP132" s="813"/>
      <c r="AQ132" s="320"/>
      <c r="AR132" s="320"/>
      <c r="AS132" s="320"/>
      <c r="AT132" s="320"/>
      <c r="AU132" s="320"/>
      <c r="AV132" s="381" t="s">
        <v>213</v>
      </c>
      <c r="AW132" s="381" t="s">
        <v>213</v>
      </c>
      <c r="AX132" s="381" t="s">
        <v>213</v>
      </c>
      <c r="AY132" s="381" t="s">
        <v>213</v>
      </c>
      <c r="AZ132" s="381" t="s">
        <v>213</v>
      </c>
      <c r="BA132" s="381" t="s">
        <v>213</v>
      </c>
      <c r="BB132" s="381" t="s">
        <v>213</v>
      </c>
      <c r="BC132" s="381" t="s">
        <v>213</v>
      </c>
      <c r="BD132" s="381" t="s">
        <v>213</v>
      </c>
      <c r="BE132" s="392">
        <f t="shared" si="35"/>
        <v>0</v>
      </c>
      <c r="BG132" s="340"/>
      <c r="BH132" s="340"/>
      <c r="BI132" s="340"/>
      <c r="BJ132" s="340"/>
      <c r="BK132" s="340"/>
    </row>
    <row r="133" spans="1:63" ht="18" customHeight="1">
      <c r="A133" s="791"/>
      <c r="B133" s="657" t="s">
        <v>115</v>
      </c>
      <c r="C133" s="811" t="s">
        <v>95</v>
      </c>
      <c r="D133" s="102" t="s">
        <v>67</v>
      </c>
      <c r="E133" s="379">
        <v>3</v>
      </c>
      <c r="F133" s="379">
        <v>3</v>
      </c>
      <c r="G133" s="379">
        <v>3</v>
      </c>
      <c r="H133" s="379">
        <v>3</v>
      </c>
      <c r="I133" s="379">
        <v>3</v>
      </c>
      <c r="J133" s="379">
        <v>3</v>
      </c>
      <c r="K133" s="379">
        <v>3</v>
      </c>
      <c r="L133" s="379">
        <v>3</v>
      </c>
      <c r="M133" s="379">
        <v>2</v>
      </c>
      <c r="N133" s="379">
        <v>2</v>
      </c>
      <c r="O133" s="379"/>
      <c r="P133" s="379"/>
      <c r="Q133" s="379"/>
      <c r="R133" s="379"/>
      <c r="S133" s="383"/>
      <c r="T133" s="383"/>
      <c r="U133" s="381" t="s">
        <v>156</v>
      </c>
      <c r="V133" s="384" t="s">
        <v>151</v>
      </c>
      <c r="W133" s="384" t="s">
        <v>151</v>
      </c>
      <c r="X133" s="379">
        <v>3</v>
      </c>
      <c r="Y133" s="379">
        <v>3</v>
      </c>
      <c r="Z133" s="379">
        <v>3</v>
      </c>
      <c r="AA133" s="379">
        <v>3</v>
      </c>
      <c r="AB133" s="379">
        <v>3</v>
      </c>
      <c r="AC133" s="379">
        <v>3</v>
      </c>
      <c r="AD133" s="379">
        <v>4</v>
      </c>
      <c r="AE133" s="379">
        <v>3</v>
      </c>
      <c r="AF133" s="379">
        <v>4</v>
      </c>
      <c r="AG133" s="379">
        <v>3</v>
      </c>
      <c r="AH133" s="379"/>
      <c r="AI133" s="379"/>
      <c r="AJ133" s="379"/>
      <c r="AK133" s="381" t="s">
        <v>156</v>
      </c>
      <c r="AL133" s="379"/>
      <c r="AM133" s="379"/>
      <c r="AN133" s="379"/>
      <c r="AO133" s="379"/>
      <c r="AP133" s="379"/>
      <c r="AQ133" s="320"/>
      <c r="AR133" s="320"/>
      <c r="AS133" s="320"/>
      <c r="AT133" s="320"/>
      <c r="AU133" s="320"/>
      <c r="AV133" s="381" t="s">
        <v>213</v>
      </c>
      <c r="AW133" s="381" t="s">
        <v>213</v>
      </c>
      <c r="AX133" s="381" t="s">
        <v>213</v>
      </c>
      <c r="AY133" s="381" t="s">
        <v>213</v>
      </c>
      <c r="AZ133" s="381" t="s">
        <v>213</v>
      </c>
      <c r="BA133" s="381" t="s">
        <v>213</v>
      </c>
      <c r="BB133" s="381" t="s">
        <v>213</v>
      </c>
      <c r="BC133" s="381" t="s">
        <v>213</v>
      </c>
      <c r="BD133" s="381" t="s">
        <v>213</v>
      </c>
      <c r="BE133" s="392">
        <f t="shared" si="35"/>
        <v>60</v>
      </c>
      <c r="BG133" s="340"/>
      <c r="BH133" s="340"/>
      <c r="BI133" s="340"/>
      <c r="BJ133" s="340"/>
      <c r="BK133" s="340"/>
    </row>
    <row r="134" spans="1:63" ht="18" customHeight="1">
      <c r="A134" s="791"/>
      <c r="B134" s="657"/>
      <c r="C134" s="811"/>
      <c r="D134" s="812" t="s">
        <v>69</v>
      </c>
      <c r="E134" s="813"/>
      <c r="F134" s="813"/>
      <c r="G134" s="813"/>
      <c r="H134" s="813"/>
      <c r="I134" s="813"/>
      <c r="J134" s="813"/>
      <c r="K134" s="813"/>
      <c r="L134" s="813"/>
      <c r="M134" s="813"/>
      <c r="N134" s="813"/>
      <c r="O134" s="813"/>
      <c r="P134" s="813"/>
      <c r="Q134" s="813"/>
      <c r="R134" s="813"/>
      <c r="S134" s="383"/>
      <c r="T134" s="383"/>
      <c r="U134" s="381" t="s">
        <v>156</v>
      </c>
      <c r="V134" s="384" t="s">
        <v>151</v>
      </c>
      <c r="W134" s="384" t="s">
        <v>151</v>
      </c>
      <c r="X134" s="813"/>
      <c r="Y134" s="813"/>
      <c r="Z134" s="813"/>
      <c r="AA134" s="813"/>
      <c r="AB134" s="813"/>
      <c r="AC134" s="813"/>
      <c r="AD134" s="813"/>
      <c r="AE134" s="813"/>
      <c r="AF134" s="813"/>
      <c r="AG134" s="813"/>
      <c r="AH134" s="813"/>
      <c r="AI134" s="813"/>
      <c r="AJ134" s="813"/>
      <c r="AK134" s="381" t="s">
        <v>156</v>
      </c>
      <c r="AL134" s="813"/>
      <c r="AM134" s="813"/>
      <c r="AN134" s="813"/>
      <c r="AO134" s="813"/>
      <c r="AP134" s="813"/>
      <c r="AQ134" s="320"/>
      <c r="AR134" s="320"/>
      <c r="AS134" s="320"/>
      <c r="AT134" s="320"/>
      <c r="AU134" s="320"/>
      <c r="AV134" s="381" t="s">
        <v>213</v>
      </c>
      <c r="AW134" s="381" t="s">
        <v>213</v>
      </c>
      <c r="AX134" s="381" t="s">
        <v>213</v>
      </c>
      <c r="AY134" s="381" t="s">
        <v>213</v>
      </c>
      <c r="AZ134" s="381" t="s">
        <v>213</v>
      </c>
      <c r="BA134" s="381" t="s">
        <v>213</v>
      </c>
      <c r="BB134" s="381" t="s">
        <v>213</v>
      </c>
      <c r="BC134" s="381" t="s">
        <v>213</v>
      </c>
      <c r="BD134" s="381" t="s">
        <v>213</v>
      </c>
      <c r="BE134" s="392">
        <f t="shared" si="35"/>
        <v>0</v>
      </c>
      <c r="BG134" s="340"/>
      <c r="BH134" s="340"/>
      <c r="BI134" s="340"/>
      <c r="BJ134" s="340"/>
      <c r="BK134" s="340"/>
    </row>
    <row r="135" spans="1:63" ht="18" customHeight="1">
      <c r="A135" s="791"/>
      <c r="B135" s="657" t="s">
        <v>375</v>
      </c>
      <c r="C135" s="814" t="s">
        <v>285</v>
      </c>
      <c r="D135" s="308" t="s">
        <v>67</v>
      </c>
      <c r="E135" s="1">
        <v>3</v>
      </c>
      <c r="F135" s="1">
        <v>3</v>
      </c>
      <c r="G135" s="1">
        <v>3</v>
      </c>
      <c r="H135" s="1">
        <v>3</v>
      </c>
      <c r="I135" s="1">
        <v>3</v>
      </c>
      <c r="J135" s="1">
        <v>3</v>
      </c>
      <c r="K135" s="1">
        <v>3</v>
      </c>
      <c r="L135" s="1">
        <v>3</v>
      </c>
      <c r="M135" s="1">
        <v>4</v>
      </c>
      <c r="N135" s="1">
        <v>4</v>
      </c>
      <c r="O135" s="1"/>
      <c r="P135" s="1"/>
      <c r="Q135" s="1"/>
      <c r="R135" s="1"/>
      <c r="S135" s="394"/>
      <c r="T135" s="394"/>
      <c r="U135" s="381" t="s">
        <v>156</v>
      </c>
      <c r="V135" s="384" t="s">
        <v>151</v>
      </c>
      <c r="W135" s="384" t="s">
        <v>151</v>
      </c>
      <c r="X135" s="392"/>
      <c r="Y135" s="392"/>
      <c r="Z135" s="392"/>
      <c r="AA135" s="392"/>
      <c r="AB135" s="392"/>
      <c r="AC135" s="392"/>
      <c r="AD135" s="392"/>
      <c r="AE135" s="392"/>
      <c r="AF135" s="392"/>
      <c r="AG135" s="392"/>
      <c r="AH135" s="392"/>
      <c r="AI135" s="392"/>
      <c r="AJ135" s="392"/>
      <c r="AK135" s="381" t="s">
        <v>156</v>
      </c>
      <c r="AL135" s="392"/>
      <c r="AM135" s="392"/>
      <c r="AN135" s="392"/>
      <c r="AO135" s="392"/>
      <c r="AP135" s="392"/>
      <c r="AQ135" s="393"/>
      <c r="AR135" s="393"/>
      <c r="AS135" s="393"/>
      <c r="AT135" s="393"/>
      <c r="AU135" s="393"/>
      <c r="AV135" s="381" t="s">
        <v>213</v>
      </c>
      <c r="AW135" s="381" t="s">
        <v>213</v>
      </c>
      <c r="AX135" s="381" t="s">
        <v>213</v>
      </c>
      <c r="AY135" s="381" t="s">
        <v>213</v>
      </c>
      <c r="AZ135" s="381" t="s">
        <v>213</v>
      </c>
      <c r="BA135" s="381" t="s">
        <v>213</v>
      </c>
      <c r="BB135" s="381" t="s">
        <v>213</v>
      </c>
      <c r="BC135" s="381" t="s">
        <v>213</v>
      </c>
      <c r="BD135" s="381" t="s">
        <v>213</v>
      </c>
      <c r="BE135" s="392">
        <f t="shared" si="35"/>
        <v>32</v>
      </c>
      <c r="BG135" s="340"/>
      <c r="BH135" s="340"/>
      <c r="BI135" s="340"/>
      <c r="BJ135" s="340"/>
      <c r="BK135" s="340"/>
    </row>
    <row r="136" spans="1:63" ht="18" customHeight="1">
      <c r="A136" s="791"/>
      <c r="B136" s="657"/>
      <c r="C136" s="814"/>
      <c r="D136" s="815" t="s">
        <v>69</v>
      </c>
      <c r="E136" s="813"/>
      <c r="F136" s="813"/>
      <c r="G136" s="813"/>
      <c r="H136" s="813"/>
      <c r="I136" s="813"/>
      <c r="J136" s="813"/>
      <c r="K136" s="813"/>
      <c r="L136" s="813"/>
      <c r="M136" s="813"/>
      <c r="N136" s="813"/>
      <c r="O136" s="813"/>
      <c r="P136" s="813"/>
      <c r="Q136" s="813"/>
      <c r="R136" s="813"/>
      <c r="S136" s="102"/>
      <c r="T136" s="102"/>
      <c r="U136" s="381" t="s">
        <v>156</v>
      </c>
      <c r="V136" s="384" t="s">
        <v>151</v>
      </c>
      <c r="W136" s="384" t="s">
        <v>151</v>
      </c>
      <c r="X136" s="813"/>
      <c r="Y136" s="813"/>
      <c r="Z136" s="813"/>
      <c r="AA136" s="813"/>
      <c r="AB136" s="813"/>
      <c r="AC136" s="813"/>
      <c r="AD136" s="813"/>
      <c r="AE136" s="813"/>
      <c r="AF136" s="813"/>
      <c r="AG136" s="813"/>
      <c r="AH136" s="813"/>
      <c r="AI136" s="813"/>
      <c r="AJ136" s="813"/>
      <c r="AK136" s="381" t="s">
        <v>156</v>
      </c>
      <c r="AL136" s="813"/>
      <c r="AM136" s="813"/>
      <c r="AN136" s="813"/>
      <c r="AO136" s="813"/>
      <c r="AP136" s="813"/>
      <c r="AQ136" s="378"/>
      <c r="AR136" s="378"/>
      <c r="AS136" s="378"/>
      <c r="AT136" s="378"/>
      <c r="AU136" s="378"/>
      <c r="AV136" s="381" t="s">
        <v>213</v>
      </c>
      <c r="AW136" s="381" t="s">
        <v>213</v>
      </c>
      <c r="AX136" s="381" t="s">
        <v>213</v>
      </c>
      <c r="AY136" s="381" t="s">
        <v>213</v>
      </c>
      <c r="AZ136" s="381" t="s">
        <v>213</v>
      </c>
      <c r="BA136" s="381" t="s">
        <v>213</v>
      </c>
      <c r="BB136" s="381" t="s">
        <v>213</v>
      </c>
      <c r="BC136" s="381" t="s">
        <v>213</v>
      </c>
      <c r="BD136" s="381" t="s">
        <v>213</v>
      </c>
      <c r="BE136" s="392">
        <f t="shared" si="35"/>
        <v>0</v>
      </c>
      <c r="BG136" s="340"/>
      <c r="BH136" s="340"/>
      <c r="BI136" s="340"/>
      <c r="BJ136" s="340"/>
      <c r="BK136" s="340"/>
    </row>
    <row r="137" spans="1:63" ht="18" customHeight="1">
      <c r="A137" s="791"/>
      <c r="B137" s="657" t="s">
        <v>129</v>
      </c>
      <c r="C137" s="814" t="s">
        <v>276</v>
      </c>
      <c r="D137" s="102" t="s">
        <v>67</v>
      </c>
      <c r="E137" s="379">
        <v>4</v>
      </c>
      <c r="F137" s="379">
        <v>4</v>
      </c>
      <c r="G137" s="379">
        <v>3</v>
      </c>
      <c r="H137" s="379">
        <v>4</v>
      </c>
      <c r="I137" s="379">
        <v>3</v>
      </c>
      <c r="J137" s="379">
        <v>4</v>
      </c>
      <c r="K137" s="379">
        <v>3</v>
      </c>
      <c r="L137" s="379">
        <v>4</v>
      </c>
      <c r="M137" s="379">
        <v>3</v>
      </c>
      <c r="N137" s="379">
        <v>4</v>
      </c>
      <c r="O137" s="379"/>
      <c r="P137" s="379"/>
      <c r="Q137" s="379"/>
      <c r="R137" s="379"/>
      <c r="S137" s="383"/>
      <c r="T137" s="383"/>
      <c r="U137" s="381" t="s">
        <v>156</v>
      </c>
      <c r="V137" s="384" t="s">
        <v>151</v>
      </c>
      <c r="W137" s="384" t="s">
        <v>151</v>
      </c>
      <c r="X137" s="379"/>
      <c r="Y137" s="379"/>
      <c r="Z137" s="379"/>
      <c r="AA137" s="379"/>
      <c r="AB137" s="379"/>
      <c r="AC137" s="379"/>
      <c r="AD137" s="379"/>
      <c r="AE137" s="379"/>
      <c r="AF137" s="379"/>
      <c r="AG137" s="379"/>
      <c r="AH137" s="379"/>
      <c r="AI137" s="379"/>
      <c r="AJ137" s="379"/>
      <c r="AK137" s="381" t="s">
        <v>156</v>
      </c>
      <c r="AL137" s="379"/>
      <c r="AM137" s="379"/>
      <c r="AN137" s="379"/>
      <c r="AO137" s="379"/>
      <c r="AP137" s="379"/>
      <c r="AQ137" s="320"/>
      <c r="AR137" s="320"/>
      <c r="AS137" s="320"/>
      <c r="AT137" s="320"/>
      <c r="AU137" s="320"/>
      <c r="AV137" s="381" t="s">
        <v>213</v>
      </c>
      <c r="AW137" s="381" t="s">
        <v>213</v>
      </c>
      <c r="AX137" s="381" t="s">
        <v>213</v>
      </c>
      <c r="AY137" s="381" t="s">
        <v>213</v>
      </c>
      <c r="AZ137" s="381" t="s">
        <v>213</v>
      </c>
      <c r="BA137" s="381" t="s">
        <v>213</v>
      </c>
      <c r="BB137" s="381" t="s">
        <v>213</v>
      </c>
      <c r="BC137" s="381" t="s">
        <v>213</v>
      </c>
      <c r="BD137" s="381" t="s">
        <v>213</v>
      </c>
      <c r="BE137" s="392">
        <f t="shared" si="35"/>
        <v>36</v>
      </c>
      <c r="BG137" s="340"/>
      <c r="BH137" s="340"/>
      <c r="BI137" s="340"/>
      <c r="BJ137" s="340"/>
      <c r="BK137" s="340"/>
    </row>
    <row r="138" spans="1:63" ht="18" customHeight="1">
      <c r="A138" s="791"/>
      <c r="B138" s="657"/>
      <c r="C138" s="814"/>
      <c r="D138" s="307" t="s">
        <v>282</v>
      </c>
      <c r="E138" s="813"/>
      <c r="F138" s="813"/>
      <c r="G138" s="813"/>
      <c r="H138" s="813"/>
      <c r="I138" s="813"/>
      <c r="J138" s="813"/>
      <c r="K138" s="813"/>
      <c r="L138" s="813"/>
      <c r="M138" s="813"/>
      <c r="N138" s="813"/>
      <c r="O138" s="813"/>
      <c r="P138" s="813"/>
      <c r="Q138" s="813"/>
      <c r="R138" s="813"/>
      <c r="S138" s="383"/>
      <c r="T138" s="383"/>
      <c r="U138" s="381">
        <v>18</v>
      </c>
      <c r="V138" s="384" t="s">
        <v>151</v>
      </c>
      <c r="W138" s="384" t="s">
        <v>151</v>
      </c>
      <c r="X138" s="813"/>
      <c r="Y138" s="813"/>
      <c r="Z138" s="813"/>
      <c r="AA138" s="813"/>
      <c r="AB138" s="813"/>
      <c r="AC138" s="813"/>
      <c r="AD138" s="813"/>
      <c r="AE138" s="813"/>
      <c r="AF138" s="813"/>
      <c r="AG138" s="813"/>
      <c r="AH138" s="813"/>
      <c r="AI138" s="813"/>
      <c r="AJ138" s="813"/>
      <c r="AK138" s="381" t="s">
        <v>156</v>
      </c>
      <c r="AL138" s="813"/>
      <c r="AM138" s="813"/>
      <c r="AN138" s="813"/>
      <c r="AO138" s="813"/>
      <c r="AP138" s="813"/>
      <c r="AQ138" s="320"/>
      <c r="AR138" s="320"/>
      <c r="AS138" s="320"/>
      <c r="AT138" s="320"/>
      <c r="AU138" s="320"/>
      <c r="AV138" s="381" t="s">
        <v>213</v>
      </c>
      <c r="AW138" s="381" t="s">
        <v>213</v>
      </c>
      <c r="AX138" s="381" t="s">
        <v>213</v>
      </c>
      <c r="AY138" s="381" t="s">
        <v>213</v>
      </c>
      <c r="AZ138" s="381" t="s">
        <v>213</v>
      </c>
      <c r="BA138" s="381" t="s">
        <v>213</v>
      </c>
      <c r="BB138" s="381" t="s">
        <v>213</v>
      </c>
      <c r="BC138" s="381" t="s">
        <v>213</v>
      </c>
      <c r="BD138" s="381" t="s">
        <v>213</v>
      </c>
      <c r="BE138" s="392">
        <f>SUM(E138:U138,X138:AU138)</f>
        <v>18</v>
      </c>
      <c r="BG138" s="340"/>
      <c r="BH138" s="340"/>
      <c r="BI138" s="340"/>
      <c r="BJ138" s="340"/>
      <c r="BK138" s="340"/>
    </row>
    <row r="139" spans="1:63" ht="18" customHeight="1">
      <c r="A139" s="791"/>
      <c r="B139" s="657" t="s">
        <v>130</v>
      </c>
      <c r="C139" s="816" t="s">
        <v>131</v>
      </c>
      <c r="D139" s="102" t="s">
        <v>67</v>
      </c>
      <c r="E139" s="379"/>
      <c r="F139" s="379"/>
      <c r="G139" s="379"/>
      <c r="H139" s="379"/>
      <c r="I139" s="379"/>
      <c r="J139" s="379"/>
      <c r="K139" s="379"/>
      <c r="L139" s="379"/>
      <c r="M139" s="379"/>
      <c r="N139" s="379"/>
      <c r="O139" s="379"/>
      <c r="P139" s="379"/>
      <c r="Q139" s="379"/>
      <c r="R139" s="379"/>
      <c r="S139" s="383"/>
      <c r="T139" s="383"/>
      <c r="U139" s="381" t="s">
        <v>156</v>
      </c>
      <c r="V139" s="384" t="s">
        <v>151</v>
      </c>
      <c r="W139" s="384" t="s">
        <v>151</v>
      </c>
      <c r="X139" s="379">
        <v>3</v>
      </c>
      <c r="Y139" s="379">
        <v>4</v>
      </c>
      <c r="Z139" s="379">
        <v>3</v>
      </c>
      <c r="AA139" s="379">
        <v>4</v>
      </c>
      <c r="AB139" s="379">
        <v>4</v>
      </c>
      <c r="AC139" s="379">
        <v>4</v>
      </c>
      <c r="AD139" s="379">
        <v>3</v>
      </c>
      <c r="AE139" s="379">
        <v>4</v>
      </c>
      <c r="AF139" s="379">
        <v>3</v>
      </c>
      <c r="AG139" s="379">
        <v>4</v>
      </c>
      <c r="AH139" s="379"/>
      <c r="AI139" s="379"/>
      <c r="AJ139" s="379"/>
      <c r="AK139" s="381" t="s">
        <v>156</v>
      </c>
      <c r="AL139" s="379"/>
      <c r="AM139" s="379"/>
      <c r="AN139" s="379"/>
      <c r="AO139" s="379"/>
      <c r="AP139" s="379"/>
      <c r="AQ139" s="320"/>
      <c r="AR139" s="320"/>
      <c r="AS139" s="320"/>
      <c r="AT139" s="320"/>
      <c r="AU139" s="320"/>
      <c r="AV139" s="381" t="s">
        <v>213</v>
      </c>
      <c r="AW139" s="381" t="s">
        <v>213</v>
      </c>
      <c r="AX139" s="381" t="s">
        <v>213</v>
      </c>
      <c r="AY139" s="381" t="s">
        <v>213</v>
      </c>
      <c r="AZ139" s="381" t="s">
        <v>213</v>
      </c>
      <c r="BA139" s="381" t="s">
        <v>213</v>
      </c>
      <c r="BB139" s="381" t="s">
        <v>213</v>
      </c>
      <c r="BC139" s="381" t="s">
        <v>213</v>
      </c>
      <c r="BD139" s="381" t="s">
        <v>213</v>
      </c>
      <c r="BE139" s="392">
        <f t="shared" si="35"/>
        <v>36</v>
      </c>
      <c r="BG139" s="340"/>
      <c r="BH139" s="340"/>
      <c r="BI139" s="340"/>
      <c r="BJ139" s="340"/>
      <c r="BK139" s="340"/>
    </row>
    <row r="140" spans="1:63" ht="23.25" customHeight="1">
      <c r="A140" s="791"/>
      <c r="B140" s="657"/>
      <c r="C140" s="816"/>
      <c r="D140" s="812" t="s">
        <v>69</v>
      </c>
      <c r="E140" s="813"/>
      <c r="F140" s="813"/>
      <c r="G140" s="813"/>
      <c r="H140" s="813"/>
      <c r="I140" s="813"/>
      <c r="J140" s="813"/>
      <c r="K140" s="813"/>
      <c r="L140" s="813"/>
      <c r="M140" s="813"/>
      <c r="N140" s="813"/>
      <c r="O140" s="813"/>
      <c r="P140" s="813"/>
      <c r="Q140" s="813"/>
      <c r="R140" s="813"/>
      <c r="S140" s="383"/>
      <c r="T140" s="383"/>
      <c r="U140" s="381" t="s">
        <v>156</v>
      </c>
      <c r="V140" s="384" t="s">
        <v>151</v>
      </c>
      <c r="W140" s="384" t="s">
        <v>151</v>
      </c>
      <c r="X140" s="813"/>
      <c r="Y140" s="813"/>
      <c r="Z140" s="813"/>
      <c r="AA140" s="813"/>
      <c r="AB140" s="813"/>
      <c r="AC140" s="813"/>
      <c r="AD140" s="813"/>
      <c r="AE140" s="813"/>
      <c r="AF140" s="813"/>
      <c r="AG140" s="813"/>
      <c r="AH140" s="813"/>
      <c r="AI140" s="813"/>
      <c r="AJ140" s="813"/>
      <c r="AK140" s="381" t="s">
        <v>156</v>
      </c>
      <c r="AL140" s="813"/>
      <c r="AM140" s="813"/>
      <c r="AN140" s="813"/>
      <c r="AO140" s="813"/>
      <c r="AP140" s="813"/>
      <c r="AQ140" s="320"/>
      <c r="AR140" s="320"/>
      <c r="AS140" s="320"/>
      <c r="AT140" s="320"/>
      <c r="AU140" s="320"/>
      <c r="AV140" s="381" t="s">
        <v>213</v>
      </c>
      <c r="AW140" s="381" t="s">
        <v>213</v>
      </c>
      <c r="AX140" s="381" t="s">
        <v>213</v>
      </c>
      <c r="AY140" s="381" t="s">
        <v>213</v>
      </c>
      <c r="AZ140" s="381" t="s">
        <v>213</v>
      </c>
      <c r="BA140" s="381" t="s">
        <v>213</v>
      </c>
      <c r="BB140" s="381" t="s">
        <v>213</v>
      </c>
      <c r="BC140" s="381" t="s">
        <v>213</v>
      </c>
      <c r="BD140" s="381" t="s">
        <v>213</v>
      </c>
      <c r="BE140" s="392">
        <f t="shared" si="35"/>
        <v>0</v>
      </c>
      <c r="BG140" s="340"/>
      <c r="BH140" s="340"/>
      <c r="BI140" s="340"/>
      <c r="BJ140" s="340"/>
      <c r="BK140" s="340"/>
    </row>
    <row r="141" spans="1:63" ht="21" customHeight="1">
      <c r="A141" s="791"/>
      <c r="B141" s="657" t="s">
        <v>376</v>
      </c>
      <c r="C141" s="816" t="s">
        <v>377</v>
      </c>
      <c r="D141" s="102" t="s">
        <v>67</v>
      </c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383"/>
      <c r="T141" s="383"/>
      <c r="U141" s="381" t="s">
        <v>156</v>
      </c>
      <c r="V141" s="384" t="s">
        <v>151</v>
      </c>
      <c r="W141" s="384" t="s">
        <v>151</v>
      </c>
      <c r="X141" s="102">
        <v>7</v>
      </c>
      <c r="Y141" s="102">
        <v>7</v>
      </c>
      <c r="Z141" s="102">
        <v>7</v>
      </c>
      <c r="AA141" s="102">
        <v>6</v>
      </c>
      <c r="AB141" s="102">
        <v>7</v>
      </c>
      <c r="AC141" s="102">
        <v>6</v>
      </c>
      <c r="AD141" s="102">
        <v>7</v>
      </c>
      <c r="AE141" s="102">
        <v>7</v>
      </c>
      <c r="AF141" s="102">
        <v>7</v>
      </c>
      <c r="AG141" s="102">
        <v>7</v>
      </c>
      <c r="AH141" s="102"/>
      <c r="AI141" s="102"/>
      <c r="AJ141" s="102"/>
      <c r="AK141" s="381" t="s">
        <v>156</v>
      </c>
      <c r="AL141" s="102"/>
      <c r="AM141" s="102"/>
      <c r="AN141" s="102"/>
      <c r="AO141" s="102"/>
      <c r="AP141" s="102"/>
      <c r="AQ141" s="320"/>
      <c r="AR141" s="320"/>
      <c r="AS141" s="320"/>
      <c r="AT141" s="320"/>
      <c r="AU141" s="320"/>
      <c r="AV141" s="381" t="s">
        <v>213</v>
      </c>
      <c r="AW141" s="381" t="s">
        <v>213</v>
      </c>
      <c r="AX141" s="381" t="s">
        <v>213</v>
      </c>
      <c r="AY141" s="381" t="s">
        <v>213</v>
      </c>
      <c r="AZ141" s="381" t="s">
        <v>213</v>
      </c>
      <c r="BA141" s="381" t="s">
        <v>213</v>
      </c>
      <c r="BB141" s="381" t="s">
        <v>213</v>
      </c>
      <c r="BC141" s="381" t="s">
        <v>213</v>
      </c>
      <c r="BD141" s="381" t="s">
        <v>213</v>
      </c>
      <c r="BE141" s="392">
        <f t="shared" si="35"/>
        <v>68</v>
      </c>
      <c r="BG141" s="340"/>
      <c r="BH141" s="340"/>
      <c r="BI141" s="340"/>
      <c r="BJ141" s="340"/>
      <c r="BK141" s="340"/>
    </row>
    <row r="142" spans="1:63" ht="18" customHeight="1">
      <c r="A142" s="791"/>
      <c r="B142" s="657"/>
      <c r="C142" s="816"/>
      <c r="D142" s="812" t="s">
        <v>69</v>
      </c>
      <c r="E142" s="813"/>
      <c r="F142" s="813"/>
      <c r="G142" s="813"/>
      <c r="H142" s="813"/>
      <c r="I142" s="813"/>
      <c r="J142" s="813"/>
      <c r="K142" s="813"/>
      <c r="L142" s="813"/>
      <c r="M142" s="813"/>
      <c r="N142" s="813"/>
      <c r="O142" s="813"/>
      <c r="P142" s="813"/>
      <c r="Q142" s="813"/>
      <c r="R142" s="813"/>
      <c r="S142" s="383"/>
      <c r="T142" s="383"/>
      <c r="U142" s="381" t="s">
        <v>156</v>
      </c>
      <c r="V142" s="384" t="s">
        <v>151</v>
      </c>
      <c r="W142" s="384" t="s">
        <v>151</v>
      </c>
      <c r="X142" s="813"/>
      <c r="Y142" s="813"/>
      <c r="Z142" s="813"/>
      <c r="AA142" s="813"/>
      <c r="AB142" s="813"/>
      <c r="AC142" s="813"/>
      <c r="AD142" s="813"/>
      <c r="AE142" s="813"/>
      <c r="AF142" s="813"/>
      <c r="AG142" s="813"/>
      <c r="AH142" s="813"/>
      <c r="AI142" s="813"/>
      <c r="AJ142" s="813"/>
      <c r="AK142" s="381" t="s">
        <v>156</v>
      </c>
      <c r="AL142" s="813"/>
      <c r="AM142" s="813"/>
      <c r="AN142" s="813"/>
      <c r="AO142" s="813"/>
      <c r="AP142" s="813"/>
      <c r="AQ142" s="320"/>
      <c r="AR142" s="320"/>
      <c r="AS142" s="320"/>
      <c r="AT142" s="320"/>
      <c r="AU142" s="320"/>
      <c r="AV142" s="381" t="s">
        <v>213</v>
      </c>
      <c r="AW142" s="381" t="s">
        <v>213</v>
      </c>
      <c r="AX142" s="381" t="s">
        <v>213</v>
      </c>
      <c r="AY142" s="381" t="s">
        <v>213</v>
      </c>
      <c r="AZ142" s="381" t="s">
        <v>213</v>
      </c>
      <c r="BA142" s="381" t="s">
        <v>213</v>
      </c>
      <c r="BB142" s="381" t="s">
        <v>213</v>
      </c>
      <c r="BC142" s="381" t="s">
        <v>213</v>
      </c>
      <c r="BD142" s="381" t="s">
        <v>213</v>
      </c>
      <c r="BE142" s="392">
        <f t="shared" si="35"/>
        <v>0</v>
      </c>
      <c r="BG142" s="340"/>
      <c r="BH142" s="340"/>
      <c r="BI142" s="340"/>
      <c r="BJ142" s="340"/>
      <c r="BK142" s="340"/>
    </row>
    <row r="143" spans="1:63" ht="19.5" customHeight="1">
      <c r="A143" s="791"/>
      <c r="B143" s="657" t="s">
        <v>206</v>
      </c>
      <c r="C143" s="816" t="s">
        <v>315</v>
      </c>
      <c r="D143" s="102" t="s">
        <v>67</v>
      </c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383"/>
      <c r="T143" s="383"/>
      <c r="U143" s="381" t="s">
        <v>156</v>
      </c>
      <c r="V143" s="384" t="s">
        <v>151</v>
      </c>
      <c r="W143" s="384" t="s">
        <v>151</v>
      </c>
      <c r="X143" s="102">
        <v>5</v>
      </c>
      <c r="Y143" s="102">
        <v>5</v>
      </c>
      <c r="Z143" s="102">
        <v>5</v>
      </c>
      <c r="AA143" s="102">
        <v>5</v>
      </c>
      <c r="AB143" s="102">
        <v>5</v>
      </c>
      <c r="AC143" s="102">
        <v>5</v>
      </c>
      <c r="AD143" s="102">
        <v>5</v>
      </c>
      <c r="AE143" s="102">
        <v>5</v>
      </c>
      <c r="AF143" s="102">
        <v>5</v>
      </c>
      <c r="AG143" s="102">
        <v>3</v>
      </c>
      <c r="AH143" s="102"/>
      <c r="AI143" s="102"/>
      <c r="AJ143" s="102"/>
      <c r="AK143" s="381" t="s">
        <v>156</v>
      </c>
      <c r="AL143" s="102"/>
      <c r="AM143" s="102"/>
      <c r="AN143" s="102"/>
      <c r="AO143" s="102"/>
      <c r="AP143" s="102"/>
      <c r="AQ143" s="383"/>
      <c r="AR143" s="320"/>
      <c r="AS143" s="320"/>
      <c r="AT143" s="320"/>
      <c r="AU143" s="320"/>
      <c r="AV143" s="381" t="s">
        <v>213</v>
      </c>
      <c r="AW143" s="381" t="s">
        <v>213</v>
      </c>
      <c r="AX143" s="381" t="s">
        <v>213</v>
      </c>
      <c r="AY143" s="381" t="s">
        <v>213</v>
      </c>
      <c r="AZ143" s="381" t="s">
        <v>213</v>
      </c>
      <c r="BA143" s="381" t="s">
        <v>213</v>
      </c>
      <c r="BB143" s="381" t="s">
        <v>213</v>
      </c>
      <c r="BC143" s="381" t="s">
        <v>213</v>
      </c>
      <c r="BD143" s="381" t="s">
        <v>213</v>
      </c>
      <c r="BE143" s="392">
        <f t="shared" si="35"/>
        <v>48</v>
      </c>
      <c r="BG143" s="340"/>
      <c r="BH143" s="340"/>
      <c r="BI143" s="340"/>
      <c r="BJ143" s="340"/>
      <c r="BK143" s="340"/>
    </row>
    <row r="144" spans="1:63" ht="12.75" customHeight="1">
      <c r="A144" s="791"/>
      <c r="B144" s="657"/>
      <c r="C144" s="816"/>
      <c r="D144" s="812" t="s">
        <v>69</v>
      </c>
      <c r="E144" s="813"/>
      <c r="F144" s="813"/>
      <c r="G144" s="813"/>
      <c r="H144" s="813"/>
      <c r="I144" s="813"/>
      <c r="J144" s="813"/>
      <c r="K144" s="813"/>
      <c r="L144" s="813"/>
      <c r="M144" s="813"/>
      <c r="N144" s="813"/>
      <c r="O144" s="813"/>
      <c r="P144" s="813"/>
      <c r="Q144" s="813"/>
      <c r="R144" s="813"/>
      <c r="S144" s="383"/>
      <c r="T144" s="383"/>
      <c r="U144" s="381" t="s">
        <v>156</v>
      </c>
      <c r="V144" s="384" t="s">
        <v>151</v>
      </c>
      <c r="W144" s="384" t="s">
        <v>151</v>
      </c>
      <c r="X144" s="813"/>
      <c r="Y144" s="813"/>
      <c r="Z144" s="813">
        <v>2</v>
      </c>
      <c r="AA144" s="813"/>
      <c r="AB144" s="813"/>
      <c r="AC144" s="813"/>
      <c r="AD144" s="813"/>
      <c r="AE144" s="813"/>
      <c r="AF144" s="813"/>
      <c r="AG144" s="813"/>
      <c r="AH144" s="813"/>
      <c r="AI144" s="813"/>
      <c r="AJ144" s="813"/>
      <c r="AK144" s="381" t="s">
        <v>156</v>
      </c>
      <c r="AL144" s="813"/>
      <c r="AM144" s="813"/>
      <c r="AN144" s="813"/>
      <c r="AO144" s="813"/>
      <c r="AP144" s="813"/>
      <c r="AQ144" s="320"/>
      <c r="AR144" s="320"/>
      <c r="AS144" s="320"/>
      <c r="AT144" s="320"/>
      <c r="AU144" s="320"/>
      <c r="AV144" s="381" t="s">
        <v>213</v>
      </c>
      <c r="AW144" s="381" t="s">
        <v>213</v>
      </c>
      <c r="AX144" s="381" t="s">
        <v>213</v>
      </c>
      <c r="AY144" s="381" t="s">
        <v>213</v>
      </c>
      <c r="AZ144" s="381" t="s">
        <v>213</v>
      </c>
      <c r="BA144" s="381" t="s">
        <v>213</v>
      </c>
      <c r="BB144" s="381" t="s">
        <v>213</v>
      </c>
      <c r="BC144" s="381" t="s">
        <v>213</v>
      </c>
      <c r="BD144" s="381" t="s">
        <v>213</v>
      </c>
      <c r="BE144" s="392">
        <f t="shared" si="35"/>
        <v>2</v>
      </c>
      <c r="BG144" s="340"/>
      <c r="BH144" s="340"/>
      <c r="BI144" s="340"/>
      <c r="BJ144" s="340"/>
      <c r="BK144" s="340"/>
    </row>
    <row r="145" spans="1:63" ht="21.75" customHeight="1">
      <c r="A145" s="791"/>
      <c r="B145" s="657" t="s">
        <v>378</v>
      </c>
      <c r="C145" s="816" t="s">
        <v>379</v>
      </c>
      <c r="D145" s="102" t="s">
        <v>67</v>
      </c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383"/>
      <c r="T145" s="383"/>
      <c r="U145" s="381" t="s">
        <v>156</v>
      </c>
      <c r="V145" s="384" t="s">
        <v>151</v>
      </c>
      <c r="W145" s="384" t="s">
        <v>151</v>
      </c>
      <c r="X145" s="102">
        <v>4</v>
      </c>
      <c r="Y145" s="102">
        <v>3</v>
      </c>
      <c r="Z145" s="102">
        <v>4</v>
      </c>
      <c r="AA145" s="102">
        <v>3</v>
      </c>
      <c r="AB145" s="102">
        <v>4</v>
      </c>
      <c r="AC145" s="102">
        <v>3</v>
      </c>
      <c r="AD145" s="102">
        <v>4</v>
      </c>
      <c r="AE145" s="102">
        <v>3</v>
      </c>
      <c r="AF145" s="102">
        <v>4</v>
      </c>
      <c r="AG145" s="102">
        <v>4</v>
      </c>
      <c r="AH145" s="102"/>
      <c r="AI145" s="102"/>
      <c r="AJ145" s="102"/>
      <c r="AK145" s="381" t="s">
        <v>156</v>
      </c>
      <c r="AL145" s="102"/>
      <c r="AM145" s="102"/>
      <c r="AN145" s="102"/>
      <c r="AO145" s="102"/>
      <c r="AP145" s="102"/>
      <c r="AQ145" s="320"/>
      <c r="AR145" s="320"/>
      <c r="AS145" s="320"/>
      <c r="AT145" s="320"/>
      <c r="AU145" s="320"/>
      <c r="AV145" s="381" t="s">
        <v>213</v>
      </c>
      <c r="AW145" s="381" t="s">
        <v>213</v>
      </c>
      <c r="AX145" s="381" t="s">
        <v>213</v>
      </c>
      <c r="AY145" s="381" t="s">
        <v>213</v>
      </c>
      <c r="AZ145" s="381" t="s">
        <v>213</v>
      </c>
      <c r="BA145" s="381" t="s">
        <v>213</v>
      </c>
      <c r="BB145" s="381" t="s">
        <v>213</v>
      </c>
      <c r="BC145" s="381" t="s">
        <v>213</v>
      </c>
      <c r="BD145" s="381" t="s">
        <v>213</v>
      </c>
      <c r="BE145" s="392">
        <f t="shared" si="35"/>
        <v>36</v>
      </c>
      <c r="BG145" s="340"/>
      <c r="BH145" s="340"/>
      <c r="BI145" s="340"/>
      <c r="BJ145" s="340"/>
      <c r="BK145" s="340"/>
    </row>
    <row r="146" spans="1:63" ht="21.75" customHeight="1">
      <c r="A146" s="791"/>
      <c r="B146" s="657"/>
      <c r="C146" s="816"/>
      <c r="D146" s="812" t="s">
        <v>69</v>
      </c>
      <c r="E146" s="813"/>
      <c r="F146" s="813"/>
      <c r="G146" s="813"/>
      <c r="H146" s="813"/>
      <c r="I146" s="813"/>
      <c r="J146" s="813"/>
      <c r="K146" s="813"/>
      <c r="L146" s="813"/>
      <c r="M146" s="813"/>
      <c r="N146" s="813"/>
      <c r="O146" s="813"/>
      <c r="P146" s="813"/>
      <c r="Q146" s="813"/>
      <c r="R146" s="813"/>
      <c r="S146" s="383"/>
      <c r="T146" s="383"/>
      <c r="U146" s="381" t="s">
        <v>156</v>
      </c>
      <c r="V146" s="384" t="s">
        <v>151</v>
      </c>
      <c r="W146" s="384" t="s">
        <v>151</v>
      </c>
      <c r="X146" s="813"/>
      <c r="Y146" s="813"/>
      <c r="Z146" s="813"/>
      <c r="AA146" s="813"/>
      <c r="AB146" s="813"/>
      <c r="AC146" s="813"/>
      <c r="AD146" s="813"/>
      <c r="AE146" s="813"/>
      <c r="AF146" s="813"/>
      <c r="AG146" s="813"/>
      <c r="AH146" s="813"/>
      <c r="AI146" s="813"/>
      <c r="AJ146" s="813"/>
      <c r="AK146" s="381" t="s">
        <v>156</v>
      </c>
      <c r="AL146" s="813"/>
      <c r="AM146" s="813"/>
      <c r="AN146" s="813"/>
      <c r="AO146" s="813"/>
      <c r="AP146" s="813"/>
      <c r="AQ146" s="320"/>
      <c r="AR146" s="320"/>
      <c r="AS146" s="320"/>
      <c r="AT146" s="320"/>
      <c r="AU146" s="320"/>
      <c r="AV146" s="381" t="s">
        <v>213</v>
      </c>
      <c r="AW146" s="381" t="s">
        <v>213</v>
      </c>
      <c r="AX146" s="381" t="s">
        <v>213</v>
      </c>
      <c r="AY146" s="381" t="s">
        <v>213</v>
      </c>
      <c r="AZ146" s="381" t="s">
        <v>213</v>
      </c>
      <c r="BA146" s="381" t="s">
        <v>213</v>
      </c>
      <c r="BB146" s="381" t="s">
        <v>213</v>
      </c>
      <c r="BC146" s="381" t="s">
        <v>213</v>
      </c>
      <c r="BD146" s="381" t="s">
        <v>213</v>
      </c>
      <c r="BE146" s="392">
        <f t="shared" si="35"/>
        <v>0</v>
      </c>
      <c r="BG146" s="340"/>
      <c r="BH146" s="340"/>
      <c r="BI146" s="340"/>
      <c r="BJ146" s="340"/>
      <c r="BK146" s="340"/>
    </row>
    <row r="147" spans="1:63" ht="23.25" customHeight="1">
      <c r="A147" s="791"/>
      <c r="B147" s="657" t="s">
        <v>380</v>
      </c>
      <c r="C147" s="816" t="s">
        <v>381</v>
      </c>
      <c r="D147" s="102" t="s">
        <v>67</v>
      </c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383"/>
      <c r="T147" s="383"/>
      <c r="U147" s="381" t="s">
        <v>156</v>
      </c>
      <c r="V147" s="384" t="s">
        <v>151</v>
      </c>
      <c r="W147" s="384" t="s">
        <v>151</v>
      </c>
      <c r="X147" s="102">
        <v>4</v>
      </c>
      <c r="Y147" s="102">
        <v>3</v>
      </c>
      <c r="Z147" s="102">
        <v>4</v>
      </c>
      <c r="AA147" s="102">
        <v>3</v>
      </c>
      <c r="AB147" s="102">
        <v>4</v>
      </c>
      <c r="AC147" s="102">
        <v>3</v>
      </c>
      <c r="AD147" s="102">
        <v>4</v>
      </c>
      <c r="AE147" s="102">
        <v>3</v>
      </c>
      <c r="AF147" s="102">
        <v>4</v>
      </c>
      <c r="AG147" s="102">
        <v>4</v>
      </c>
      <c r="AH147" s="102"/>
      <c r="AI147" s="102"/>
      <c r="AJ147" s="102"/>
      <c r="AK147" s="381" t="s">
        <v>156</v>
      </c>
      <c r="AL147" s="102"/>
      <c r="AM147" s="102"/>
      <c r="AN147" s="102"/>
      <c r="AO147" s="102"/>
      <c r="AP147" s="102"/>
      <c r="AQ147" s="320"/>
      <c r="AR147" s="320"/>
      <c r="AS147" s="320"/>
      <c r="AT147" s="320"/>
      <c r="AU147" s="320"/>
      <c r="AV147" s="381" t="s">
        <v>213</v>
      </c>
      <c r="AW147" s="381" t="s">
        <v>213</v>
      </c>
      <c r="AX147" s="381" t="s">
        <v>213</v>
      </c>
      <c r="AY147" s="381" t="s">
        <v>213</v>
      </c>
      <c r="AZ147" s="381" t="s">
        <v>213</v>
      </c>
      <c r="BA147" s="381" t="s">
        <v>213</v>
      </c>
      <c r="BB147" s="381" t="s">
        <v>213</v>
      </c>
      <c r="BC147" s="381" t="s">
        <v>213</v>
      </c>
      <c r="BD147" s="381" t="s">
        <v>213</v>
      </c>
      <c r="BE147" s="392">
        <f t="shared" si="35"/>
        <v>36</v>
      </c>
      <c r="BG147" s="340"/>
      <c r="BH147" s="340"/>
      <c r="BI147" s="340"/>
      <c r="BJ147" s="340"/>
      <c r="BK147" s="340"/>
    </row>
    <row r="148" spans="1:63" ht="21.75" customHeight="1">
      <c r="A148" s="791"/>
      <c r="B148" s="657"/>
      <c r="C148" s="816"/>
      <c r="D148" s="812" t="s">
        <v>69</v>
      </c>
      <c r="E148" s="813"/>
      <c r="F148" s="813"/>
      <c r="G148" s="813"/>
      <c r="H148" s="813"/>
      <c r="I148" s="813"/>
      <c r="J148" s="813"/>
      <c r="K148" s="813"/>
      <c r="L148" s="813"/>
      <c r="M148" s="813"/>
      <c r="N148" s="813"/>
      <c r="O148" s="813"/>
      <c r="P148" s="813"/>
      <c r="Q148" s="813"/>
      <c r="R148" s="813"/>
      <c r="S148" s="383"/>
      <c r="T148" s="383"/>
      <c r="U148" s="381" t="s">
        <v>156</v>
      </c>
      <c r="V148" s="384" t="s">
        <v>151</v>
      </c>
      <c r="W148" s="384" t="s">
        <v>151</v>
      </c>
      <c r="X148" s="813"/>
      <c r="Y148" s="813"/>
      <c r="Z148" s="813"/>
      <c r="AA148" s="813"/>
      <c r="AB148" s="813"/>
      <c r="AC148" s="813"/>
      <c r="AD148" s="813"/>
      <c r="AE148" s="813"/>
      <c r="AF148" s="813"/>
      <c r="AG148" s="813"/>
      <c r="AH148" s="813"/>
      <c r="AI148" s="813"/>
      <c r="AJ148" s="813"/>
      <c r="AK148" s="381" t="s">
        <v>156</v>
      </c>
      <c r="AL148" s="813"/>
      <c r="AM148" s="813"/>
      <c r="AN148" s="813"/>
      <c r="AO148" s="813"/>
      <c r="AP148" s="813"/>
      <c r="AQ148" s="320"/>
      <c r="AR148" s="320"/>
      <c r="AS148" s="320"/>
      <c r="AT148" s="320"/>
      <c r="AU148" s="320"/>
      <c r="AV148" s="381" t="s">
        <v>213</v>
      </c>
      <c r="AW148" s="381" t="s">
        <v>213</v>
      </c>
      <c r="AX148" s="381" t="s">
        <v>213</v>
      </c>
      <c r="AY148" s="381" t="s">
        <v>213</v>
      </c>
      <c r="AZ148" s="381" t="s">
        <v>213</v>
      </c>
      <c r="BA148" s="381" t="s">
        <v>213</v>
      </c>
      <c r="BB148" s="381" t="s">
        <v>213</v>
      </c>
      <c r="BC148" s="381" t="s">
        <v>213</v>
      </c>
      <c r="BD148" s="381" t="s">
        <v>213</v>
      </c>
      <c r="BE148" s="392">
        <f t="shared" si="35"/>
        <v>0</v>
      </c>
      <c r="BG148" s="340"/>
      <c r="BH148" s="340"/>
      <c r="BI148" s="340"/>
      <c r="BJ148" s="340"/>
      <c r="BK148" s="340"/>
    </row>
    <row r="149" spans="1:63" ht="16.5" customHeight="1">
      <c r="A149" s="791"/>
      <c r="B149" s="657" t="s">
        <v>277</v>
      </c>
      <c r="C149" s="817" t="s">
        <v>382</v>
      </c>
      <c r="D149" s="102" t="s">
        <v>67</v>
      </c>
      <c r="E149" s="813"/>
      <c r="F149" s="813"/>
      <c r="G149" s="813"/>
      <c r="H149" s="813"/>
      <c r="I149" s="813"/>
      <c r="J149" s="813"/>
      <c r="K149" s="813"/>
      <c r="L149" s="813"/>
      <c r="M149" s="813"/>
      <c r="N149" s="813"/>
      <c r="O149" s="813"/>
      <c r="P149" s="813"/>
      <c r="Q149" s="813"/>
      <c r="R149" s="813"/>
      <c r="S149" s="383"/>
      <c r="T149" s="383"/>
      <c r="U149" s="381" t="s">
        <v>156</v>
      </c>
      <c r="V149" s="384" t="s">
        <v>151</v>
      </c>
      <c r="W149" s="384" t="s">
        <v>151</v>
      </c>
      <c r="X149" s="102">
        <v>4</v>
      </c>
      <c r="Y149" s="102">
        <v>3</v>
      </c>
      <c r="Z149" s="102">
        <v>4</v>
      </c>
      <c r="AA149" s="102">
        <v>3</v>
      </c>
      <c r="AB149" s="102">
        <v>4</v>
      </c>
      <c r="AC149" s="102">
        <v>3</v>
      </c>
      <c r="AD149" s="102">
        <v>4</v>
      </c>
      <c r="AE149" s="102">
        <v>3</v>
      </c>
      <c r="AF149" s="102">
        <v>4</v>
      </c>
      <c r="AG149" s="102">
        <v>4</v>
      </c>
      <c r="AH149" s="813"/>
      <c r="AI149" s="813"/>
      <c r="AJ149" s="813"/>
      <c r="AK149" s="381" t="s">
        <v>156</v>
      </c>
      <c r="AL149" s="813"/>
      <c r="AM149" s="813"/>
      <c r="AN149" s="813"/>
      <c r="AO149" s="813"/>
      <c r="AP149" s="813"/>
      <c r="AQ149" s="320"/>
      <c r="AR149" s="320"/>
      <c r="AS149" s="320"/>
      <c r="AT149" s="320"/>
      <c r="AU149" s="320"/>
      <c r="AV149" s="381" t="s">
        <v>213</v>
      </c>
      <c r="AW149" s="381" t="s">
        <v>213</v>
      </c>
      <c r="AX149" s="381" t="s">
        <v>213</v>
      </c>
      <c r="AY149" s="381" t="s">
        <v>213</v>
      </c>
      <c r="AZ149" s="381" t="s">
        <v>213</v>
      </c>
      <c r="BA149" s="381" t="s">
        <v>213</v>
      </c>
      <c r="BB149" s="381" t="s">
        <v>213</v>
      </c>
      <c r="BC149" s="381" t="s">
        <v>213</v>
      </c>
      <c r="BD149" s="381" t="s">
        <v>213</v>
      </c>
      <c r="BE149" s="392">
        <f t="shared" si="35"/>
        <v>36</v>
      </c>
      <c r="BG149" s="340"/>
      <c r="BH149" s="340"/>
      <c r="BI149" s="340"/>
      <c r="BJ149" s="340"/>
      <c r="BK149" s="340"/>
    </row>
    <row r="150" spans="1:63" ht="21.75" customHeight="1">
      <c r="A150" s="791"/>
      <c r="B150" s="657"/>
      <c r="C150" s="817"/>
      <c r="D150" s="812" t="s">
        <v>69</v>
      </c>
      <c r="E150" s="813"/>
      <c r="F150" s="813"/>
      <c r="G150" s="813"/>
      <c r="H150" s="813"/>
      <c r="I150" s="813"/>
      <c r="J150" s="813"/>
      <c r="K150" s="813"/>
      <c r="L150" s="813"/>
      <c r="M150" s="813"/>
      <c r="N150" s="813"/>
      <c r="O150" s="813"/>
      <c r="P150" s="813"/>
      <c r="Q150" s="813"/>
      <c r="R150" s="813"/>
      <c r="S150" s="383"/>
      <c r="T150" s="383"/>
      <c r="U150" s="381" t="s">
        <v>156</v>
      </c>
      <c r="V150" s="384" t="s">
        <v>151</v>
      </c>
      <c r="W150" s="384" t="s">
        <v>151</v>
      </c>
      <c r="X150" s="813"/>
      <c r="Y150" s="813"/>
      <c r="Z150" s="813"/>
      <c r="AA150" s="813"/>
      <c r="AB150" s="813"/>
      <c r="AC150" s="813"/>
      <c r="AD150" s="813"/>
      <c r="AE150" s="813"/>
      <c r="AF150" s="813"/>
      <c r="AG150" s="813"/>
      <c r="AH150" s="813"/>
      <c r="AI150" s="813"/>
      <c r="AJ150" s="813"/>
      <c r="AK150" s="381" t="s">
        <v>156</v>
      </c>
      <c r="AL150" s="813"/>
      <c r="AM150" s="813"/>
      <c r="AN150" s="813"/>
      <c r="AO150" s="813"/>
      <c r="AP150" s="813"/>
      <c r="AQ150" s="320"/>
      <c r="AR150" s="320"/>
      <c r="AS150" s="320"/>
      <c r="AT150" s="320"/>
      <c r="AU150" s="320"/>
      <c r="AV150" s="381" t="s">
        <v>213</v>
      </c>
      <c r="AW150" s="381" t="s">
        <v>213</v>
      </c>
      <c r="AX150" s="381" t="s">
        <v>213</v>
      </c>
      <c r="AY150" s="381" t="s">
        <v>213</v>
      </c>
      <c r="AZ150" s="381" t="s">
        <v>213</v>
      </c>
      <c r="BA150" s="381" t="s">
        <v>213</v>
      </c>
      <c r="BB150" s="381" t="s">
        <v>213</v>
      </c>
      <c r="BC150" s="381" t="s">
        <v>213</v>
      </c>
      <c r="BD150" s="381" t="s">
        <v>213</v>
      </c>
      <c r="BE150" s="392">
        <f t="shared" si="35"/>
        <v>0</v>
      </c>
      <c r="BG150" s="340"/>
      <c r="BH150" s="340"/>
      <c r="BI150" s="340"/>
      <c r="BJ150" s="340"/>
      <c r="BK150" s="340"/>
    </row>
    <row r="151" spans="1:63" ht="24" customHeight="1">
      <c r="A151" s="791"/>
      <c r="B151" s="657" t="s">
        <v>383</v>
      </c>
      <c r="C151" s="817" t="s">
        <v>186</v>
      </c>
      <c r="D151" s="102" t="s">
        <v>67</v>
      </c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383"/>
      <c r="T151" s="383"/>
      <c r="U151" s="381" t="s">
        <v>156</v>
      </c>
      <c r="V151" s="384" t="s">
        <v>151</v>
      </c>
      <c r="W151" s="384" t="s">
        <v>151</v>
      </c>
      <c r="X151" s="102">
        <v>4</v>
      </c>
      <c r="Y151" s="102">
        <v>3</v>
      </c>
      <c r="Z151" s="102">
        <v>4</v>
      </c>
      <c r="AA151" s="102">
        <v>3</v>
      </c>
      <c r="AB151" s="102">
        <v>4</v>
      </c>
      <c r="AC151" s="102">
        <v>3</v>
      </c>
      <c r="AD151" s="102">
        <v>4</v>
      </c>
      <c r="AE151" s="102">
        <v>3</v>
      </c>
      <c r="AF151" s="102">
        <v>4</v>
      </c>
      <c r="AG151" s="102">
        <v>4</v>
      </c>
      <c r="AH151" s="813"/>
      <c r="AI151" s="813"/>
      <c r="AJ151" s="813"/>
      <c r="AK151" s="381" t="s">
        <v>156</v>
      </c>
      <c r="AL151" s="813"/>
      <c r="AM151" s="813"/>
      <c r="AN151" s="813"/>
      <c r="AO151" s="813"/>
      <c r="AP151" s="813"/>
      <c r="AQ151" s="320"/>
      <c r="AR151" s="320"/>
      <c r="AS151" s="320"/>
      <c r="AT151" s="320"/>
      <c r="AU151" s="320"/>
      <c r="AV151" s="381" t="s">
        <v>213</v>
      </c>
      <c r="AW151" s="381" t="s">
        <v>213</v>
      </c>
      <c r="AX151" s="381" t="s">
        <v>213</v>
      </c>
      <c r="AY151" s="381" t="s">
        <v>213</v>
      </c>
      <c r="AZ151" s="381" t="s">
        <v>213</v>
      </c>
      <c r="BA151" s="381" t="s">
        <v>213</v>
      </c>
      <c r="BB151" s="381" t="s">
        <v>213</v>
      </c>
      <c r="BC151" s="381" t="s">
        <v>213</v>
      </c>
      <c r="BD151" s="381" t="s">
        <v>213</v>
      </c>
      <c r="BE151" s="392">
        <f t="shared" si="35"/>
        <v>36</v>
      </c>
      <c r="BG151" s="340"/>
      <c r="BH151" s="340"/>
      <c r="BI151" s="340"/>
      <c r="BJ151" s="340"/>
      <c r="BK151" s="340"/>
    </row>
    <row r="152" spans="1:63" ht="21.75" customHeight="1">
      <c r="A152" s="791"/>
      <c r="B152" s="657"/>
      <c r="C152" s="817"/>
      <c r="D152" s="812" t="s">
        <v>69</v>
      </c>
      <c r="E152" s="813"/>
      <c r="F152" s="813"/>
      <c r="G152" s="813"/>
      <c r="H152" s="813"/>
      <c r="I152" s="813"/>
      <c r="J152" s="813"/>
      <c r="K152" s="813"/>
      <c r="L152" s="813"/>
      <c r="M152" s="813"/>
      <c r="N152" s="813"/>
      <c r="O152" s="813"/>
      <c r="P152" s="813"/>
      <c r="Q152" s="813"/>
      <c r="R152" s="813"/>
      <c r="S152" s="383"/>
      <c r="T152" s="383"/>
      <c r="U152" s="381" t="s">
        <v>156</v>
      </c>
      <c r="V152" s="384" t="s">
        <v>151</v>
      </c>
      <c r="W152" s="384" t="s">
        <v>151</v>
      </c>
      <c r="X152" s="813"/>
      <c r="Y152" s="813"/>
      <c r="Z152" s="813"/>
      <c r="AA152" s="813"/>
      <c r="AB152" s="813"/>
      <c r="AC152" s="813"/>
      <c r="AD152" s="813"/>
      <c r="AE152" s="813"/>
      <c r="AF152" s="813"/>
      <c r="AG152" s="813"/>
      <c r="AH152" s="813"/>
      <c r="AI152" s="813"/>
      <c r="AJ152" s="813"/>
      <c r="AK152" s="381" t="s">
        <v>156</v>
      </c>
      <c r="AL152" s="813"/>
      <c r="AM152" s="813"/>
      <c r="AN152" s="813"/>
      <c r="AO152" s="813"/>
      <c r="AP152" s="813"/>
      <c r="AQ152" s="320"/>
      <c r="AR152" s="320"/>
      <c r="AS152" s="320"/>
      <c r="AT152" s="320"/>
      <c r="AU152" s="320"/>
      <c r="AV152" s="381" t="s">
        <v>213</v>
      </c>
      <c r="AW152" s="381" t="s">
        <v>213</v>
      </c>
      <c r="AX152" s="381" t="s">
        <v>213</v>
      </c>
      <c r="AY152" s="381" t="s">
        <v>213</v>
      </c>
      <c r="AZ152" s="381" t="s">
        <v>213</v>
      </c>
      <c r="BA152" s="381" t="s">
        <v>213</v>
      </c>
      <c r="BB152" s="381" t="s">
        <v>213</v>
      </c>
      <c r="BC152" s="381" t="s">
        <v>213</v>
      </c>
      <c r="BD152" s="381" t="s">
        <v>213</v>
      </c>
      <c r="BE152" s="392">
        <f t="shared" si="35"/>
        <v>0</v>
      </c>
      <c r="BG152" s="340"/>
      <c r="BH152" s="340"/>
      <c r="BI152" s="340"/>
      <c r="BJ152" s="340"/>
      <c r="BK152" s="340"/>
    </row>
    <row r="153" spans="1:63" ht="21.75" customHeight="1">
      <c r="A153" s="791"/>
      <c r="B153" s="1" t="s">
        <v>141</v>
      </c>
      <c r="C153" s="818" t="s">
        <v>366</v>
      </c>
      <c r="D153" s="102" t="s">
        <v>67</v>
      </c>
      <c r="E153" s="813"/>
      <c r="F153" s="813"/>
      <c r="G153" s="813"/>
      <c r="H153" s="813"/>
      <c r="I153" s="813"/>
      <c r="J153" s="813"/>
      <c r="K153" s="813"/>
      <c r="L153" s="813"/>
      <c r="M153" s="813"/>
      <c r="N153" s="813"/>
      <c r="O153" s="813"/>
      <c r="P153" s="813"/>
      <c r="Q153" s="813"/>
      <c r="R153" s="813"/>
      <c r="S153" s="383"/>
      <c r="T153" s="383"/>
      <c r="U153" s="381" t="s">
        <v>156</v>
      </c>
      <c r="V153" s="384" t="s">
        <v>151</v>
      </c>
      <c r="W153" s="384" t="s">
        <v>151</v>
      </c>
      <c r="X153" s="813"/>
      <c r="Y153" s="813"/>
      <c r="Z153" s="813"/>
      <c r="AA153" s="813"/>
      <c r="AB153" s="813"/>
      <c r="AC153" s="813"/>
      <c r="AD153" s="813"/>
      <c r="AE153" s="813"/>
      <c r="AF153" s="813"/>
      <c r="AG153" s="813"/>
      <c r="AH153" s="813"/>
      <c r="AI153" s="813"/>
      <c r="AJ153" s="813"/>
      <c r="AK153" s="381">
        <v>18</v>
      </c>
      <c r="AL153" s="813"/>
      <c r="AM153" s="813"/>
      <c r="AN153" s="813"/>
      <c r="AO153" s="813"/>
      <c r="AP153" s="813"/>
      <c r="AQ153" s="320"/>
      <c r="AR153" s="320"/>
      <c r="AS153" s="320"/>
      <c r="AT153" s="320"/>
      <c r="AU153" s="320"/>
      <c r="AV153" s="381" t="s">
        <v>213</v>
      </c>
      <c r="AW153" s="381" t="s">
        <v>213</v>
      </c>
      <c r="AX153" s="381" t="s">
        <v>213</v>
      </c>
      <c r="AY153" s="381" t="s">
        <v>213</v>
      </c>
      <c r="AZ153" s="381" t="s">
        <v>213</v>
      </c>
      <c r="BA153" s="381" t="s">
        <v>213</v>
      </c>
      <c r="BB153" s="381" t="s">
        <v>213</v>
      </c>
      <c r="BC153" s="381" t="s">
        <v>213</v>
      </c>
      <c r="BD153" s="381" t="s">
        <v>213</v>
      </c>
      <c r="BE153" s="392">
        <f>SUM(E153:T153,X153:AU153)</f>
        <v>18</v>
      </c>
      <c r="BG153" s="340"/>
      <c r="BH153" s="340"/>
      <c r="BI153" s="340"/>
      <c r="BJ153" s="340"/>
      <c r="BK153" s="340"/>
    </row>
    <row r="154" spans="1:63" ht="24" customHeight="1">
      <c r="A154" s="791"/>
      <c r="B154" s="657" t="s">
        <v>384</v>
      </c>
      <c r="C154" s="817" t="s">
        <v>385</v>
      </c>
      <c r="D154" s="102" t="s">
        <v>67</v>
      </c>
      <c r="E154" s="102">
        <v>3</v>
      </c>
      <c r="F154" s="102">
        <v>3</v>
      </c>
      <c r="G154" s="102">
        <v>4</v>
      </c>
      <c r="H154" s="102">
        <v>3</v>
      </c>
      <c r="I154" s="102">
        <v>3</v>
      </c>
      <c r="J154" s="102">
        <v>3</v>
      </c>
      <c r="K154" s="102">
        <v>3</v>
      </c>
      <c r="L154" s="102">
        <v>4</v>
      </c>
      <c r="M154" s="102">
        <v>3</v>
      </c>
      <c r="N154" s="102">
        <v>3</v>
      </c>
      <c r="O154" s="102"/>
      <c r="P154" s="102"/>
      <c r="Q154" s="102"/>
      <c r="R154" s="102"/>
      <c r="S154" s="383"/>
      <c r="T154" s="383"/>
      <c r="U154" s="381" t="s">
        <v>156</v>
      </c>
      <c r="V154" s="384" t="s">
        <v>151</v>
      </c>
      <c r="W154" s="384" t="s">
        <v>151</v>
      </c>
      <c r="X154" s="102"/>
      <c r="Y154" s="102"/>
      <c r="Z154" s="102"/>
      <c r="AA154" s="813"/>
      <c r="AB154" s="813"/>
      <c r="AC154" s="813"/>
      <c r="AD154" s="813"/>
      <c r="AE154" s="813"/>
      <c r="AF154" s="813"/>
      <c r="AG154" s="813"/>
      <c r="AH154" s="813"/>
      <c r="AI154" s="813"/>
      <c r="AJ154" s="813"/>
      <c r="AK154" s="381" t="s">
        <v>156</v>
      </c>
      <c r="AL154" s="813"/>
      <c r="AM154" s="813"/>
      <c r="AN154" s="813"/>
      <c r="AO154" s="813"/>
      <c r="AP154" s="813"/>
      <c r="AQ154" s="320"/>
      <c r="AR154" s="320"/>
      <c r="AS154" s="320"/>
      <c r="AT154" s="320"/>
      <c r="AU154" s="320"/>
      <c r="AV154" s="381" t="s">
        <v>213</v>
      </c>
      <c r="AW154" s="381" t="s">
        <v>213</v>
      </c>
      <c r="AX154" s="381" t="s">
        <v>213</v>
      </c>
      <c r="AY154" s="381" t="s">
        <v>213</v>
      </c>
      <c r="AZ154" s="381" t="s">
        <v>213</v>
      </c>
      <c r="BA154" s="381" t="s">
        <v>213</v>
      </c>
      <c r="BB154" s="381" t="s">
        <v>213</v>
      </c>
      <c r="BC154" s="381" t="s">
        <v>213</v>
      </c>
      <c r="BD154" s="381" t="s">
        <v>213</v>
      </c>
      <c r="BE154" s="392">
        <f t="shared" si="35"/>
        <v>32</v>
      </c>
      <c r="BG154" s="340"/>
      <c r="BH154" s="340"/>
      <c r="BI154" s="340"/>
      <c r="BJ154" s="340"/>
      <c r="BK154" s="340"/>
    </row>
    <row r="155" spans="1:63" ht="21.75" customHeight="1">
      <c r="A155" s="791"/>
      <c r="B155" s="657"/>
      <c r="C155" s="817"/>
      <c r="D155" s="812" t="s">
        <v>69</v>
      </c>
      <c r="E155" s="819"/>
      <c r="F155" s="813">
        <v>1</v>
      </c>
      <c r="G155" s="813">
        <v>1</v>
      </c>
      <c r="H155" s="813">
        <v>1</v>
      </c>
      <c r="I155" s="813">
        <v>1</v>
      </c>
      <c r="J155" s="813"/>
      <c r="K155" s="813">
        <v>1</v>
      </c>
      <c r="L155" s="813"/>
      <c r="M155" s="813">
        <v>1</v>
      </c>
      <c r="N155" s="813"/>
      <c r="O155" s="813"/>
      <c r="P155" s="813"/>
      <c r="Q155" s="813"/>
      <c r="R155" s="813"/>
      <c r="S155" s="383"/>
      <c r="T155" s="383"/>
      <c r="U155" s="381" t="s">
        <v>156</v>
      </c>
      <c r="V155" s="384" t="s">
        <v>151</v>
      </c>
      <c r="W155" s="384" t="s">
        <v>151</v>
      </c>
      <c r="X155" s="813"/>
      <c r="Y155" s="813"/>
      <c r="Z155" s="813"/>
      <c r="AA155" s="813"/>
      <c r="AB155" s="813"/>
      <c r="AC155" s="813"/>
      <c r="AD155" s="813"/>
      <c r="AE155" s="813"/>
      <c r="AF155" s="813"/>
      <c r="AG155" s="813"/>
      <c r="AH155" s="813"/>
      <c r="AI155" s="813"/>
      <c r="AJ155" s="813"/>
      <c r="AK155" s="381" t="s">
        <v>156</v>
      </c>
      <c r="AL155" s="813"/>
      <c r="AM155" s="813"/>
      <c r="AN155" s="813"/>
      <c r="AO155" s="813"/>
      <c r="AP155" s="813"/>
      <c r="AQ155" s="320"/>
      <c r="AR155" s="320"/>
      <c r="AS155" s="320"/>
      <c r="AT155" s="320"/>
      <c r="AU155" s="320"/>
      <c r="AV155" s="381" t="s">
        <v>213</v>
      </c>
      <c r="AW155" s="381" t="s">
        <v>213</v>
      </c>
      <c r="AX155" s="381" t="s">
        <v>213</v>
      </c>
      <c r="AY155" s="381" t="s">
        <v>213</v>
      </c>
      <c r="AZ155" s="381" t="s">
        <v>213</v>
      </c>
      <c r="BA155" s="381" t="s">
        <v>213</v>
      </c>
      <c r="BB155" s="381" t="s">
        <v>213</v>
      </c>
      <c r="BC155" s="381" t="s">
        <v>213</v>
      </c>
      <c r="BD155" s="381" t="s">
        <v>213</v>
      </c>
      <c r="BE155" s="392">
        <f>SUM(F155:T155,X155:AU155)</f>
        <v>6</v>
      </c>
      <c r="BG155" s="340"/>
      <c r="BH155" s="340"/>
      <c r="BI155" s="340"/>
      <c r="BJ155" s="340"/>
      <c r="BK155" s="340"/>
    </row>
    <row r="156" spans="1:63" ht="21.75" customHeight="1">
      <c r="A156" s="791"/>
      <c r="B156" s="1" t="s">
        <v>367</v>
      </c>
      <c r="C156" s="818" t="s">
        <v>366</v>
      </c>
      <c r="D156" s="102" t="s">
        <v>67</v>
      </c>
      <c r="E156" s="813"/>
      <c r="F156" s="813"/>
      <c r="G156" s="813"/>
      <c r="H156" s="813"/>
      <c r="I156" s="813"/>
      <c r="J156" s="813"/>
      <c r="K156" s="813"/>
      <c r="L156" s="813"/>
      <c r="M156" s="813"/>
      <c r="N156" s="813"/>
      <c r="O156" s="813"/>
      <c r="P156" s="813"/>
      <c r="Q156" s="813"/>
      <c r="R156" s="813"/>
      <c r="S156" s="383"/>
      <c r="T156" s="383"/>
      <c r="U156" s="381">
        <v>18</v>
      </c>
      <c r="V156" s="384" t="s">
        <v>151</v>
      </c>
      <c r="W156" s="384" t="s">
        <v>151</v>
      </c>
      <c r="X156" s="813"/>
      <c r="Y156" s="813"/>
      <c r="Z156" s="813"/>
      <c r="AA156" s="813"/>
      <c r="AB156" s="813"/>
      <c r="AC156" s="813"/>
      <c r="AD156" s="813"/>
      <c r="AE156" s="813"/>
      <c r="AF156" s="813"/>
      <c r="AG156" s="813"/>
      <c r="AH156" s="813"/>
      <c r="AI156" s="813"/>
      <c r="AJ156" s="813"/>
      <c r="AK156" s="381"/>
      <c r="AL156" s="813"/>
      <c r="AM156" s="813"/>
      <c r="AN156" s="813"/>
      <c r="AO156" s="813"/>
      <c r="AP156" s="813"/>
      <c r="AQ156" s="320"/>
      <c r="AR156" s="320"/>
      <c r="AS156" s="320"/>
      <c r="AT156" s="320"/>
      <c r="AU156" s="320"/>
      <c r="AV156" s="381" t="s">
        <v>213</v>
      </c>
      <c r="AW156" s="381" t="s">
        <v>213</v>
      </c>
      <c r="AX156" s="381" t="s">
        <v>213</v>
      </c>
      <c r="AY156" s="381" t="s">
        <v>213</v>
      </c>
      <c r="AZ156" s="381" t="s">
        <v>213</v>
      </c>
      <c r="BA156" s="381" t="s">
        <v>213</v>
      </c>
      <c r="BB156" s="381" t="s">
        <v>213</v>
      </c>
      <c r="BC156" s="381" t="s">
        <v>213</v>
      </c>
      <c r="BD156" s="381" t="s">
        <v>213</v>
      </c>
      <c r="BE156" s="392">
        <f t="shared" si="35"/>
        <v>0</v>
      </c>
      <c r="BG156" s="340"/>
      <c r="BH156" s="340"/>
      <c r="BI156" s="340"/>
      <c r="BJ156" s="340"/>
      <c r="BK156" s="340"/>
    </row>
    <row r="157" spans="1:63" ht="27" customHeight="1">
      <c r="A157" s="791"/>
      <c r="B157" s="657" t="s">
        <v>386</v>
      </c>
      <c r="C157" s="817" t="s">
        <v>387</v>
      </c>
      <c r="D157" s="102" t="s">
        <v>67</v>
      </c>
      <c r="E157" s="813">
        <v>18</v>
      </c>
      <c r="F157" s="813">
        <v>18</v>
      </c>
      <c r="G157" s="813">
        <v>18</v>
      </c>
      <c r="H157" s="813">
        <v>18</v>
      </c>
      <c r="I157" s="813">
        <v>18</v>
      </c>
      <c r="J157" s="813">
        <v>18</v>
      </c>
      <c r="K157" s="813">
        <v>18</v>
      </c>
      <c r="L157" s="813">
        <v>18</v>
      </c>
      <c r="M157" s="813">
        <v>18</v>
      </c>
      <c r="N157" s="813">
        <v>18</v>
      </c>
      <c r="O157" s="813"/>
      <c r="P157" s="813"/>
      <c r="Q157" s="813"/>
      <c r="R157" s="813"/>
      <c r="S157" s="383"/>
      <c r="T157" s="383"/>
      <c r="U157" s="381" t="s">
        <v>156</v>
      </c>
      <c r="V157" s="384" t="s">
        <v>151</v>
      </c>
      <c r="W157" s="384" t="s">
        <v>151</v>
      </c>
      <c r="X157" s="813"/>
      <c r="Y157" s="813"/>
      <c r="Z157" s="813"/>
      <c r="AA157" s="813"/>
      <c r="AB157" s="813"/>
      <c r="AC157" s="813"/>
      <c r="AD157" s="813"/>
      <c r="AE157" s="813"/>
      <c r="AF157" s="813"/>
      <c r="AG157" s="813"/>
      <c r="AH157" s="813"/>
      <c r="AI157" s="813"/>
      <c r="AJ157" s="813"/>
      <c r="AK157" s="381" t="s">
        <v>156</v>
      </c>
      <c r="AL157" s="813"/>
      <c r="AM157" s="813"/>
      <c r="AN157" s="813"/>
      <c r="AO157" s="813"/>
      <c r="AP157" s="813"/>
      <c r="AQ157" s="320"/>
      <c r="AR157" s="320"/>
      <c r="AS157" s="320"/>
      <c r="AT157" s="320"/>
      <c r="AU157" s="320"/>
      <c r="AV157" s="381" t="s">
        <v>213</v>
      </c>
      <c r="AW157" s="381" t="s">
        <v>213</v>
      </c>
      <c r="AX157" s="381" t="s">
        <v>213</v>
      </c>
      <c r="AY157" s="381" t="s">
        <v>213</v>
      </c>
      <c r="AZ157" s="381" t="s">
        <v>213</v>
      </c>
      <c r="BA157" s="381" t="s">
        <v>213</v>
      </c>
      <c r="BB157" s="381" t="s">
        <v>213</v>
      </c>
      <c r="BC157" s="381" t="s">
        <v>213</v>
      </c>
      <c r="BD157" s="381" t="s">
        <v>213</v>
      </c>
      <c r="BE157" s="392">
        <f t="shared" si="35"/>
        <v>180</v>
      </c>
      <c r="BG157" s="340"/>
      <c r="BH157" s="340"/>
      <c r="BI157" s="340"/>
      <c r="BJ157" s="340"/>
      <c r="BK157" s="340"/>
    </row>
    <row r="158" spans="1:63" ht="19.5" customHeight="1">
      <c r="A158" s="791"/>
      <c r="B158" s="657"/>
      <c r="C158" s="817"/>
      <c r="D158" s="812" t="s">
        <v>69</v>
      </c>
      <c r="E158" s="813"/>
      <c r="F158" s="813"/>
      <c r="G158" s="813"/>
      <c r="H158" s="813"/>
      <c r="I158" s="813"/>
      <c r="J158" s="813"/>
      <c r="K158" s="813"/>
      <c r="L158" s="813"/>
      <c r="M158" s="813"/>
      <c r="N158" s="813"/>
      <c r="O158" s="813"/>
      <c r="P158" s="813"/>
      <c r="Q158" s="813"/>
      <c r="R158" s="813"/>
      <c r="S158" s="383"/>
      <c r="T158" s="383"/>
      <c r="U158" s="381" t="s">
        <v>156</v>
      </c>
      <c r="V158" s="384" t="s">
        <v>151</v>
      </c>
      <c r="W158" s="384" t="s">
        <v>151</v>
      </c>
      <c r="X158" s="813"/>
      <c r="Y158" s="813"/>
      <c r="Z158" s="813"/>
      <c r="AA158" s="813"/>
      <c r="AB158" s="813"/>
      <c r="AC158" s="813"/>
      <c r="AD158" s="813"/>
      <c r="AE158" s="813"/>
      <c r="AF158" s="813"/>
      <c r="AG158" s="813"/>
      <c r="AH158" s="813"/>
      <c r="AI158" s="813"/>
      <c r="AJ158" s="813"/>
      <c r="AK158" s="381" t="s">
        <v>156</v>
      </c>
      <c r="AL158" s="813"/>
      <c r="AM158" s="813"/>
      <c r="AN158" s="813"/>
      <c r="AO158" s="813"/>
      <c r="AP158" s="813"/>
      <c r="AQ158" s="320"/>
      <c r="AR158" s="320"/>
      <c r="AS158" s="320"/>
      <c r="AT158" s="320"/>
      <c r="AU158" s="320"/>
      <c r="AV158" s="381" t="s">
        <v>213</v>
      </c>
      <c r="AW158" s="381" t="s">
        <v>213</v>
      </c>
      <c r="AX158" s="381" t="s">
        <v>213</v>
      </c>
      <c r="AY158" s="381" t="s">
        <v>213</v>
      </c>
      <c r="AZ158" s="381" t="s">
        <v>213</v>
      </c>
      <c r="BA158" s="381" t="s">
        <v>213</v>
      </c>
      <c r="BB158" s="381" t="s">
        <v>213</v>
      </c>
      <c r="BC158" s="381" t="s">
        <v>213</v>
      </c>
      <c r="BD158" s="381" t="s">
        <v>213</v>
      </c>
      <c r="BE158" s="392">
        <f t="shared" si="35"/>
        <v>0</v>
      </c>
      <c r="BG158" s="340"/>
      <c r="BH158" s="340"/>
      <c r="BI158" s="340"/>
      <c r="BJ158" s="340"/>
      <c r="BK158" s="340"/>
    </row>
    <row r="159" spans="1:63" ht="21.75" customHeight="1">
      <c r="A159" s="791"/>
      <c r="B159" s="1" t="s">
        <v>388</v>
      </c>
      <c r="C159" s="818" t="s">
        <v>366</v>
      </c>
      <c r="D159" s="102" t="s">
        <v>67</v>
      </c>
      <c r="E159" s="813"/>
      <c r="F159" s="813"/>
      <c r="G159" s="813"/>
      <c r="H159" s="813"/>
      <c r="I159" s="813"/>
      <c r="J159" s="813"/>
      <c r="K159" s="813"/>
      <c r="L159" s="813"/>
      <c r="M159" s="813"/>
      <c r="N159" s="813"/>
      <c r="O159" s="813"/>
      <c r="P159" s="813"/>
      <c r="Q159" s="813"/>
      <c r="R159" s="813"/>
      <c r="S159" s="383"/>
      <c r="T159" s="383"/>
      <c r="U159" s="381">
        <v>6</v>
      </c>
      <c r="V159" s="384" t="s">
        <v>151</v>
      </c>
      <c r="W159" s="384" t="s">
        <v>151</v>
      </c>
      <c r="X159" s="813"/>
      <c r="Y159" s="813"/>
      <c r="Z159" s="813"/>
      <c r="AA159" s="813"/>
      <c r="AB159" s="813"/>
      <c r="AC159" s="813"/>
      <c r="AD159" s="813"/>
      <c r="AE159" s="813"/>
      <c r="AF159" s="813"/>
      <c r="AG159" s="813"/>
      <c r="AH159" s="813"/>
      <c r="AI159" s="813"/>
      <c r="AJ159" s="813"/>
      <c r="AK159" s="381" t="s">
        <v>156</v>
      </c>
      <c r="AL159" s="813"/>
      <c r="AM159" s="813"/>
      <c r="AN159" s="813"/>
      <c r="AO159" s="813"/>
      <c r="AP159" s="813"/>
      <c r="AQ159" s="320"/>
      <c r="AR159" s="320"/>
      <c r="AS159" s="320"/>
      <c r="AT159" s="320"/>
      <c r="AU159" s="320"/>
      <c r="AV159" s="381" t="s">
        <v>213</v>
      </c>
      <c r="AW159" s="381" t="s">
        <v>213</v>
      </c>
      <c r="AX159" s="381" t="s">
        <v>213</v>
      </c>
      <c r="AY159" s="381" t="s">
        <v>213</v>
      </c>
      <c r="AZ159" s="381" t="s">
        <v>213</v>
      </c>
      <c r="BA159" s="381" t="s">
        <v>213</v>
      </c>
      <c r="BB159" s="381" t="s">
        <v>213</v>
      </c>
      <c r="BC159" s="381" t="s">
        <v>213</v>
      </c>
      <c r="BD159" s="381" t="s">
        <v>213</v>
      </c>
      <c r="BE159" s="392">
        <f>SUM(E159:U159,X159:AU159)</f>
        <v>6</v>
      </c>
      <c r="BG159" s="340"/>
      <c r="BH159" s="340"/>
      <c r="BI159" s="340"/>
      <c r="BJ159" s="340"/>
      <c r="BK159" s="340"/>
    </row>
    <row r="160" spans="1:63" ht="27" customHeight="1">
      <c r="A160" s="791"/>
      <c r="B160" s="1" t="s">
        <v>389</v>
      </c>
      <c r="C160" s="818" t="s">
        <v>149</v>
      </c>
      <c r="D160" s="102" t="s">
        <v>67</v>
      </c>
      <c r="E160" s="813"/>
      <c r="F160" s="813"/>
      <c r="G160" s="813"/>
      <c r="H160" s="813"/>
      <c r="I160" s="813"/>
      <c r="J160" s="813"/>
      <c r="K160" s="813"/>
      <c r="L160" s="813"/>
      <c r="M160" s="813"/>
      <c r="N160" s="813"/>
      <c r="O160" s="813"/>
      <c r="P160" s="813"/>
      <c r="Q160" s="813"/>
      <c r="R160" s="813"/>
      <c r="S160" s="383"/>
      <c r="T160" s="383"/>
      <c r="U160" s="381" t="s">
        <v>156</v>
      </c>
      <c r="V160" s="384" t="s">
        <v>151</v>
      </c>
      <c r="W160" s="384" t="s">
        <v>151</v>
      </c>
      <c r="X160" s="813"/>
      <c r="Y160" s="813"/>
      <c r="Z160" s="813"/>
      <c r="AA160" s="813"/>
      <c r="AB160" s="813"/>
      <c r="AC160" s="813"/>
      <c r="AD160" s="813"/>
      <c r="AE160" s="813"/>
      <c r="AF160" s="813"/>
      <c r="AG160" s="813"/>
      <c r="AH160" s="813">
        <v>36</v>
      </c>
      <c r="AI160" s="813"/>
      <c r="AJ160" s="813"/>
      <c r="AK160" s="381" t="s">
        <v>156</v>
      </c>
      <c r="AL160" s="813"/>
      <c r="AM160" s="813"/>
      <c r="AN160" s="813"/>
      <c r="AO160" s="813"/>
      <c r="AP160" s="813"/>
      <c r="AQ160" s="320"/>
      <c r="AR160" s="320"/>
      <c r="AS160" s="320"/>
      <c r="AT160" s="320"/>
      <c r="AU160" s="320"/>
      <c r="AV160" s="381" t="s">
        <v>213</v>
      </c>
      <c r="AW160" s="381" t="s">
        <v>213</v>
      </c>
      <c r="AX160" s="381" t="s">
        <v>213</v>
      </c>
      <c r="AY160" s="381" t="s">
        <v>213</v>
      </c>
      <c r="AZ160" s="381" t="s">
        <v>213</v>
      </c>
      <c r="BA160" s="381" t="s">
        <v>213</v>
      </c>
      <c r="BB160" s="381" t="s">
        <v>213</v>
      </c>
      <c r="BC160" s="381" t="s">
        <v>213</v>
      </c>
      <c r="BD160" s="381" t="s">
        <v>213</v>
      </c>
      <c r="BE160" s="392">
        <f t="shared" si="35"/>
        <v>36</v>
      </c>
      <c r="BG160" s="340"/>
      <c r="BH160" s="340"/>
      <c r="BI160" s="340"/>
      <c r="BJ160" s="340"/>
      <c r="BK160" s="340"/>
    </row>
    <row r="161" spans="1:63" ht="42" customHeight="1">
      <c r="A161" s="791"/>
      <c r="B161" s="1" t="s">
        <v>390</v>
      </c>
      <c r="C161" s="818" t="s">
        <v>149</v>
      </c>
      <c r="D161" s="102" t="s">
        <v>67</v>
      </c>
      <c r="E161" s="813"/>
      <c r="F161" s="813"/>
      <c r="G161" s="813"/>
      <c r="H161" s="813"/>
      <c r="I161" s="813"/>
      <c r="J161" s="813"/>
      <c r="K161" s="813"/>
      <c r="L161" s="813"/>
      <c r="M161" s="813"/>
      <c r="N161" s="813"/>
      <c r="O161" s="813">
        <v>36</v>
      </c>
      <c r="P161" s="813"/>
      <c r="Q161" s="813"/>
      <c r="R161" s="813"/>
      <c r="S161" s="383"/>
      <c r="T161" s="383"/>
      <c r="U161" s="381" t="s">
        <v>156</v>
      </c>
      <c r="V161" s="384" t="s">
        <v>151</v>
      </c>
      <c r="W161" s="384" t="s">
        <v>151</v>
      </c>
      <c r="X161" s="813"/>
      <c r="Y161" s="813"/>
      <c r="Z161" s="813"/>
      <c r="AA161" s="813"/>
      <c r="AB161" s="813"/>
      <c r="AC161" s="813"/>
      <c r="AD161" s="813"/>
      <c r="AE161" s="813"/>
      <c r="AF161" s="813"/>
      <c r="AG161" s="813"/>
      <c r="AH161" s="813"/>
      <c r="AI161" s="813"/>
      <c r="AJ161" s="813"/>
      <c r="AK161" s="381" t="s">
        <v>156</v>
      </c>
      <c r="AL161" s="813"/>
      <c r="AM161" s="813"/>
      <c r="AN161" s="813"/>
      <c r="AO161" s="813"/>
      <c r="AP161" s="813"/>
      <c r="AQ161" s="320"/>
      <c r="AR161" s="320"/>
      <c r="AS161" s="320"/>
      <c r="AT161" s="320"/>
      <c r="AU161" s="320"/>
      <c r="AV161" s="381" t="s">
        <v>213</v>
      </c>
      <c r="AW161" s="381" t="s">
        <v>213</v>
      </c>
      <c r="AX161" s="381" t="s">
        <v>213</v>
      </c>
      <c r="AY161" s="381" t="s">
        <v>213</v>
      </c>
      <c r="AZ161" s="381" t="s">
        <v>213</v>
      </c>
      <c r="BA161" s="381" t="s">
        <v>213</v>
      </c>
      <c r="BB161" s="381" t="s">
        <v>213</v>
      </c>
      <c r="BC161" s="381" t="s">
        <v>213</v>
      </c>
      <c r="BD161" s="381" t="s">
        <v>213</v>
      </c>
      <c r="BE161" s="392">
        <f t="shared" si="35"/>
        <v>36</v>
      </c>
      <c r="BG161" s="340"/>
      <c r="BH161" s="340"/>
      <c r="BI161" s="340"/>
      <c r="BJ161" s="340"/>
      <c r="BK161" s="340"/>
    </row>
    <row r="162" spans="1:63" ht="42" customHeight="1">
      <c r="A162" s="791"/>
      <c r="B162" s="1" t="s">
        <v>391</v>
      </c>
      <c r="C162" s="818" t="s">
        <v>149</v>
      </c>
      <c r="D162" s="102" t="s">
        <v>67</v>
      </c>
      <c r="E162" s="813"/>
      <c r="F162" s="813"/>
      <c r="G162" s="813"/>
      <c r="H162" s="813"/>
      <c r="I162" s="813"/>
      <c r="J162" s="813"/>
      <c r="K162" s="813"/>
      <c r="L162" s="813"/>
      <c r="M162" s="813"/>
      <c r="N162" s="813"/>
      <c r="O162" s="813"/>
      <c r="P162" s="813">
        <v>36</v>
      </c>
      <c r="Q162" s="813">
        <v>36</v>
      </c>
      <c r="R162" s="813">
        <v>36</v>
      </c>
      <c r="S162" s="383">
        <v>36</v>
      </c>
      <c r="T162" s="383"/>
      <c r="U162" s="381" t="s">
        <v>156</v>
      </c>
      <c r="V162" s="384" t="s">
        <v>151</v>
      </c>
      <c r="W162" s="384" t="s">
        <v>151</v>
      </c>
      <c r="X162" s="813"/>
      <c r="Y162" s="813"/>
      <c r="Z162" s="813"/>
      <c r="AA162" s="813"/>
      <c r="AB162" s="813"/>
      <c r="AC162" s="813"/>
      <c r="AD162" s="813"/>
      <c r="AE162" s="813"/>
      <c r="AF162" s="813"/>
      <c r="AG162" s="813"/>
      <c r="AH162" s="813"/>
      <c r="AI162" s="813"/>
      <c r="AJ162" s="813"/>
      <c r="AK162" s="381" t="s">
        <v>156</v>
      </c>
      <c r="AL162" s="813"/>
      <c r="AM162" s="813"/>
      <c r="AN162" s="813"/>
      <c r="AO162" s="813"/>
      <c r="AP162" s="813"/>
      <c r="AQ162" s="320"/>
      <c r="AR162" s="320"/>
      <c r="AS162" s="320"/>
      <c r="AT162" s="320"/>
      <c r="AU162" s="320"/>
      <c r="AV162" s="381" t="s">
        <v>213</v>
      </c>
      <c r="AW162" s="381" t="s">
        <v>213</v>
      </c>
      <c r="AX162" s="381" t="s">
        <v>213</v>
      </c>
      <c r="AY162" s="381" t="s">
        <v>213</v>
      </c>
      <c r="AZ162" s="381" t="s">
        <v>213</v>
      </c>
      <c r="BA162" s="381" t="s">
        <v>213</v>
      </c>
      <c r="BB162" s="381" t="s">
        <v>213</v>
      </c>
      <c r="BC162" s="381" t="s">
        <v>213</v>
      </c>
      <c r="BD162" s="381" t="s">
        <v>213</v>
      </c>
      <c r="BE162" s="392">
        <f t="shared" si="35"/>
        <v>144</v>
      </c>
      <c r="BG162" s="340"/>
      <c r="BH162" s="340"/>
      <c r="BI162" s="340"/>
      <c r="BJ162" s="340"/>
      <c r="BK162" s="340"/>
    </row>
    <row r="163" spans="1:63" ht="33" customHeight="1">
      <c r="A163" s="791"/>
      <c r="B163" s="1" t="s">
        <v>392</v>
      </c>
      <c r="C163" s="818" t="s">
        <v>144</v>
      </c>
      <c r="D163" s="102" t="s">
        <v>67</v>
      </c>
      <c r="E163" s="813"/>
      <c r="F163" s="813"/>
      <c r="G163" s="813"/>
      <c r="H163" s="813"/>
      <c r="I163" s="813"/>
      <c r="J163" s="813"/>
      <c r="K163" s="813"/>
      <c r="L163" s="813"/>
      <c r="M163" s="813"/>
      <c r="N163" s="813"/>
      <c r="O163" s="813"/>
      <c r="P163" s="813"/>
      <c r="Q163" s="813"/>
      <c r="R163" s="813"/>
      <c r="S163" s="383"/>
      <c r="T163" s="383"/>
      <c r="U163" s="381" t="s">
        <v>156</v>
      </c>
      <c r="V163" s="384" t="s">
        <v>151</v>
      </c>
      <c r="W163" s="384" t="s">
        <v>151</v>
      </c>
      <c r="X163" s="813"/>
      <c r="Y163" s="813"/>
      <c r="Z163" s="813"/>
      <c r="AA163" s="813"/>
      <c r="AB163" s="813"/>
      <c r="AC163" s="813"/>
      <c r="AD163" s="813"/>
      <c r="AE163" s="813"/>
      <c r="AF163" s="813"/>
      <c r="AG163" s="813"/>
      <c r="AH163" s="813"/>
      <c r="AI163" s="813">
        <v>36</v>
      </c>
      <c r="AJ163" s="813"/>
      <c r="AK163" s="381" t="s">
        <v>156</v>
      </c>
      <c r="AL163" s="813"/>
      <c r="AM163" s="813"/>
      <c r="AN163" s="813"/>
      <c r="AO163" s="813"/>
      <c r="AP163" s="813"/>
      <c r="AQ163" s="320"/>
      <c r="AR163" s="320"/>
      <c r="AS163" s="320"/>
      <c r="AT163" s="320"/>
      <c r="AU163" s="320"/>
      <c r="AV163" s="381" t="s">
        <v>213</v>
      </c>
      <c r="AW163" s="381" t="s">
        <v>213</v>
      </c>
      <c r="AX163" s="381" t="s">
        <v>213</v>
      </c>
      <c r="AY163" s="381" t="s">
        <v>213</v>
      </c>
      <c r="AZ163" s="381" t="s">
        <v>213</v>
      </c>
      <c r="BA163" s="381" t="s">
        <v>213</v>
      </c>
      <c r="BB163" s="381" t="s">
        <v>213</v>
      </c>
      <c r="BC163" s="381" t="s">
        <v>213</v>
      </c>
      <c r="BD163" s="381" t="s">
        <v>213</v>
      </c>
      <c r="BE163" s="392"/>
      <c r="BG163" s="340"/>
      <c r="BH163" s="340"/>
      <c r="BI163" s="340"/>
      <c r="BJ163" s="340"/>
      <c r="BK163" s="340"/>
    </row>
    <row r="164" spans="1:63" ht="42" customHeight="1">
      <c r="A164" s="791"/>
      <c r="B164" s="1" t="s">
        <v>393</v>
      </c>
      <c r="C164" s="818" t="s">
        <v>144</v>
      </c>
      <c r="D164" s="102" t="s">
        <v>67</v>
      </c>
      <c r="E164" s="813"/>
      <c r="F164" s="813"/>
      <c r="G164" s="813"/>
      <c r="H164" s="813"/>
      <c r="I164" s="813"/>
      <c r="J164" s="813"/>
      <c r="K164" s="813"/>
      <c r="L164" s="813"/>
      <c r="M164" s="813"/>
      <c r="N164" s="813"/>
      <c r="O164" s="813"/>
      <c r="P164" s="813"/>
      <c r="Q164" s="813"/>
      <c r="R164" s="813"/>
      <c r="S164" s="383"/>
      <c r="T164" s="383">
        <v>36</v>
      </c>
      <c r="U164" s="381" t="s">
        <v>156</v>
      </c>
      <c r="V164" s="384" t="s">
        <v>151</v>
      </c>
      <c r="W164" s="384" t="s">
        <v>151</v>
      </c>
      <c r="X164" s="813"/>
      <c r="Y164" s="813"/>
      <c r="Z164" s="813"/>
      <c r="AA164" s="813"/>
      <c r="AB164" s="813"/>
      <c r="AC164" s="813"/>
      <c r="AD164" s="813"/>
      <c r="AE164" s="813"/>
      <c r="AF164" s="813"/>
      <c r="AG164" s="813"/>
      <c r="AH164" s="813"/>
      <c r="AI164" s="813"/>
      <c r="AJ164" s="813"/>
      <c r="AK164" s="381" t="s">
        <v>156</v>
      </c>
      <c r="AL164" s="813"/>
      <c r="AM164" s="813"/>
      <c r="AN164" s="813"/>
      <c r="AO164" s="813"/>
      <c r="AP164" s="813"/>
      <c r="AQ164" s="320"/>
      <c r="AR164" s="320"/>
      <c r="AS164" s="320"/>
      <c r="AT164" s="320"/>
      <c r="AU164" s="320"/>
      <c r="AV164" s="381" t="s">
        <v>213</v>
      </c>
      <c r="AW164" s="381" t="s">
        <v>213</v>
      </c>
      <c r="AX164" s="381" t="s">
        <v>213</v>
      </c>
      <c r="AY164" s="381" t="s">
        <v>213</v>
      </c>
      <c r="AZ164" s="381" t="s">
        <v>213</v>
      </c>
      <c r="BA164" s="381" t="s">
        <v>213</v>
      </c>
      <c r="BB164" s="381" t="s">
        <v>213</v>
      </c>
      <c r="BC164" s="381" t="s">
        <v>213</v>
      </c>
      <c r="BD164" s="381" t="s">
        <v>213</v>
      </c>
      <c r="BE164" s="392"/>
      <c r="BG164" s="340"/>
      <c r="BH164" s="340"/>
      <c r="BI164" s="340"/>
      <c r="BJ164" s="340"/>
      <c r="BK164" s="340"/>
    </row>
    <row r="165" spans="1:63" ht="33" customHeight="1">
      <c r="A165" s="791"/>
      <c r="B165" s="1" t="s">
        <v>394</v>
      </c>
      <c r="C165" s="818" t="s">
        <v>144</v>
      </c>
      <c r="D165" s="102" t="s">
        <v>67</v>
      </c>
      <c r="E165" s="813"/>
      <c r="F165" s="813"/>
      <c r="G165" s="813"/>
      <c r="H165" s="813"/>
      <c r="I165" s="813"/>
      <c r="J165" s="813"/>
      <c r="K165" s="813"/>
      <c r="L165" s="813"/>
      <c r="M165" s="813"/>
      <c r="N165" s="813"/>
      <c r="O165" s="813"/>
      <c r="P165" s="813"/>
      <c r="Q165" s="813"/>
      <c r="R165" s="813"/>
      <c r="S165" s="383"/>
      <c r="T165" s="383"/>
      <c r="U165" s="381" t="s">
        <v>156</v>
      </c>
      <c r="V165" s="384" t="s">
        <v>151</v>
      </c>
      <c r="W165" s="384" t="s">
        <v>151</v>
      </c>
      <c r="X165" s="813"/>
      <c r="Y165" s="813"/>
      <c r="Z165" s="813"/>
      <c r="AA165" s="813"/>
      <c r="AB165" s="813"/>
      <c r="AC165" s="813"/>
      <c r="AD165" s="813"/>
      <c r="AE165" s="813"/>
      <c r="AF165" s="813"/>
      <c r="AG165" s="813"/>
      <c r="AH165" s="813"/>
      <c r="AI165" s="813"/>
      <c r="AJ165" s="813">
        <v>36</v>
      </c>
      <c r="AK165" s="381" t="s">
        <v>156</v>
      </c>
      <c r="AL165" s="813"/>
      <c r="AM165" s="813"/>
      <c r="AN165" s="813"/>
      <c r="AO165" s="813"/>
      <c r="AP165" s="813"/>
      <c r="AQ165" s="320"/>
      <c r="AR165" s="320"/>
      <c r="AS165" s="320"/>
      <c r="AT165" s="320"/>
      <c r="AU165" s="320"/>
      <c r="AV165" s="381" t="s">
        <v>213</v>
      </c>
      <c r="AW165" s="381" t="s">
        <v>213</v>
      </c>
      <c r="AX165" s="381" t="s">
        <v>213</v>
      </c>
      <c r="AY165" s="381" t="s">
        <v>213</v>
      </c>
      <c r="AZ165" s="381" t="s">
        <v>213</v>
      </c>
      <c r="BA165" s="381" t="s">
        <v>213</v>
      </c>
      <c r="BB165" s="381" t="s">
        <v>213</v>
      </c>
      <c r="BC165" s="381" t="s">
        <v>213</v>
      </c>
      <c r="BD165" s="381" t="s">
        <v>213</v>
      </c>
      <c r="BE165" s="392"/>
      <c r="BG165" s="340"/>
      <c r="BH165" s="340"/>
      <c r="BI165" s="340"/>
      <c r="BJ165" s="340"/>
      <c r="BK165" s="340"/>
    </row>
    <row r="166" spans="1:63" ht="18" customHeight="1">
      <c r="A166" s="791"/>
      <c r="B166" s="1" t="s">
        <v>395</v>
      </c>
      <c r="C166" s="820" t="s">
        <v>158</v>
      </c>
      <c r="D166" s="102" t="s">
        <v>67</v>
      </c>
      <c r="E166" s="379"/>
      <c r="F166" s="379"/>
      <c r="G166" s="379"/>
      <c r="H166" s="379"/>
      <c r="I166" s="379"/>
      <c r="J166" s="379"/>
      <c r="K166" s="379"/>
      <c r="L166" s="379"/>
      <c r="M166" s="379"/>
      <c r="N166" s="379"/>
      <c r="O166" s="379"/>
      <c r="P166" s="379"/>
      <c r="Q166" s="379"/>
      <c r="R166" s="379"/>
      <c r="S166" s="383"/>
      <c r="T166" s="383"/>
      <c r="U166" s="381" t="s">
        <v>156</v>
      </c>
      <c r="V166" s="384" t="s">
        <v>151</v>
      </c>
      <c r="W166" s="384" t="s">
        <v>151</v>
      </c>
      <c r="X166" s="379"/>
      <c r="Y166" s="379"/>
      <c r="Z166" s="379"/>
      <c r="AA166" s="379"/>
      <c r="AB166" s="379"/>
      <c r="AC166" s="379"/>
      <c r="AD166" s="379"/>
      <c r="AE166" s="379"/>
      <c r="AF166" s="379"/>
      <c r="AG166" s="379"/>
      <c r="AH166" s="379"/>
      <c r="AI166" s="379"/>
      <c r="AJ166" s="379"/>
      <c r="AK166" s="379"/>
      <c r="AL166" s="379">
        <v>36</v>
      </c>
      <c r="AM166" s="379">
        <v>36</v>
      </c>
      <c r="AN166" s="379">
        <v>36</v>
      </c>
      <c r="AO166" s="379">
        <v>36</v>
      </c>
      <c r="AP166" s="379"/>
      <c r="AQ166" s="320"/>
      <c r="AR166" s="320"/>
      <c r="AS166" s="320"/>
      <c r="AT166" s="320"/>
      <c r="AU166" s="320"/>
      <c r="AV166" s="381" t="s">
        <v>213</v>
      </c>
      <c r="AW166" s="381" t="s">
        <v>213</v>
      </c>
      <c r="AX166" s="381" t="s">
        <v>213</v>
      </c>
      <c r="AY166" s="381" t="s">
        <v>213</v>
      </c>
      <c r="AZ166" s="381" t="s">
        <v>213</v>
      </c>
      <c r="BA166" s="381" t="s">
        <v>213</v>
      </c>
      <c r="BB166" s="381" t="s">
        <v>213</v>
      </c>
      <c r="BC166" s="381" t="s">
        <v>213</v>
      </c>
      <c r="BD166" s="381" t="s">
        <v>213</v>
      </c>
      <c r="BE166" s="392">
        <f t="shared" si="35"/>
        <v>144</v>
      </c>
      <c r="BG166" s="340"/>
      <c r="BH166" s="340"/>
      <c r="BI166" s="340"/>
      <c r="BJ166" s="340"/>
      <c r="BK166" s="340"/>
    </row>
    <row r="167" spans="1:63" ht="18" customHeight="1">
      <c r="A167" s="791"/>
      <c r="B167" s="1"/>
      <c r="C167" s="820" t="s">
        <v>287</v>
      </c>
      <c r="D167" s="102" t="s">
        <v>67</v>
      </c>
      <c r="E167" s="379"/>
      <c r="F167" s="379"/>
      <c r="G167" s="379"/>
      <c r="H167" s="379"/>
      <c r="I167" s="379"/>
      <c r="J167" s="379"/>
      <c r="K167" s="379"/>
      <c r="L167" s="379"/>
      <c r="M167" s="379"/>
      <c r="N167" s="379"/>
      <c r="O167" s="379"/>
      <c r="P167" s="379"/>
      <c r="Q167" s="379"/>
      <c r="R167" s="379"/>
      <c r="S167" s="383"/>
      <c r="T167" s="383"/>
      <c r="U167" s="381" t="s">
        <v>156</v>
      </c>
      <c r="V167" s="384" t="s">
        <v>151</v>
      </c>
      <c r="W167" s="384" t="s">
        <v>151</v>
      </c>
      <c r="X167" s="379"/>
      <c r="Y167" s="379"/>
      <c r="Z167" s="379"/>
      <c r="AA167" s="379"/>
      <c r="AB167" s="379"/>
      <c r="AC167" s="379"/>
      <c r="AD167" s="379"/>
      <c r="AE167" s="379"/>
      <c r="AF167" s="379"/>
      <c r="AG167" s="379"/>
      <c r="AH167" s="379"/>
      <c r="AI167" s="379"/>
      <c r="AJ167" s="379"/>
      <c r="AK167" s="379"/>
      <c r="AL167" s="379"/>
      <c r="AM167" s="379"/>
      <c r="AN167" s="379"/>
      <c r="AO167" s="379"/>
      <c r="AP167" s="379">
        <v>36</v>
      </c>
      <c r="AQ167" s="320">
        <v>36</v>
      </c>
      <c r="AR167" s="320">
        <v>36</v>
      </c>
      <c r="AS167" s="320">
        <v>36</v>
      </c>
      <c r="AT167" s="320">
        <v>36</v>
      </c>
      <c r="AU167" s="320">
        <v>36</v>
      </c>
      <c r="AV167" s="381" t="s">
        <v>213</v>
      </c>
      <c r="AW167" s="381" t="s">
        <v>213</v>
      </c>
      <c r="AX167" s="381" t="s">
        <v>213</v>
      </c>
      <c r="AY167" s="381" t="s">
        <v>213</v>
      </c>
      <c r="AZ167" s="381" t="s">
        <v>213</v>
      </c>
      <c r="BA167" s="381" t="s">
        <v>213</v>
      </c>
      <c r="BB167" s="381" t="s">
        <v>213</v>
      </c>
      <c r="BC167" s="381" t="s">
        <v>213</v>
      </c>
      <c r="BD167" s="381" t="s">
        <v>213</v>
      </c>
      <c r="BE167" s="392">
        <f t="shared" si="35"/>
        <v>216</v>
      </c>
      <c r="BG167" s="340"/>
      <c r="BH167" s="340"/>
      <c r="BI167" s="340"/>
      <c r="BJ167" s="340"/>
      <c r="BK167" s="340"/>
    </row>
    <row r="168" spans="1:63" ht="18" customHeight="1">
      <c r="A168" s="791"/>
      <c r="B168" s="395" t="s">
        <v>154</v>
      </c>
      <c r="C168" s="395"/>
      <c r="D168" s="395"/>
      <c r="E168" s="326">
        <v>36</v>
      </c>
      <c r="F168" s="326">
        <v>36</v>
      </c>
      <c r="G168" s="326">
        <v>36</v>
      </c>
      <c r="H168" s="326">
        <v>36</v>
      </c>
      <c r="I168" s="326">
        <v>36</v>
      </c>
      <c r="J168" s="326">
        <v>36</v>
      </c>
      <c r="K168" s="326">
        <v>36</v>
      </c>
      <c r="L168" s="326">
        <v>36</v>
      </c>
      <c r="M168" s="326">
        <v>36</v>
      </c>
      <c r="N168" s="326">
        <v>36</v>
      </c>
      <c r="O168" s="326">
        <f aca="true" t="shared" si="36" ref="O168:AU168">O127+O135</f>
        <v>36</v>
      </c>
      <c r="P168" s="326">
        <f t="shared" si="36"/>
        <v>36</v>
      </c>
      <c r="Q168" s="326">
        <f t="shared" si="36"/>
        <v>36</v>
      </c>
      <c r="R168" s="326">
        <f t="shared" si="36"/>
        <v>36</v>
      </c>
      <c r="S168" s="326">
        <f t="shared" si="36"/>
        <v>36</v>
      </c>
      <c r="T168" s="326">
        <f t="shared" si="36"/>
        <v>36</v>
      </c>
      <c r="U168" s="326" t="e">
        <f t="shared" si="36"/>
        <v>#VALUE!</v>
      </c>
      <c r="V168" s="326" t="e">
        <f t="shared" si="36"/>
        <v>#VALUE!</v>
      </c>
      <c r="W168" s="326" t="e">
        <f t="shared" si="36"/>
        <v>#VALUE!</v>
      </c>
      <c r="X168" s="326">
        <v>36</v>
      </c>
      <c r="Y168" s="326">
        <v>36</v>
      </c>
      <c r="Z168" s="326">
        <v>36</v>
      </c>
      <c r="AA168" s="326">
        <v>36</v>
      </c>
      <c r="AB168" s="326">
        <v>36</v>
      </c>
      <c r="AC168" s="326">
        <v>36</v>
      </c>
      <c r="AD168" s="326">
        <v>36</v>
      </c>
      <c r="AE168" s="326">
        <v>36</v>
      </c>
      <c r="AF168" s="326">
        <v>36</v>
      </c>
      <c r="AG168" s="326">
        <v>36</v>
      </c>
      <c r="AH168" s="326">
        <v>36</v>
      </c>
      <c r="AI168" s="326">
        <v>36</v>
      </c>
      <c r="AJ168" s="326">
        <v>36</v>
      </c>
      <c r="AK168" s="326" t="e">
        <f t="shared" si="36"/>
        <v>#VALUE!</v>
      </c>
      <c r="AL168" s="326">
        <f t="shared" si="36"/>
        <v>36</v>
      </c>
      <c r="AM168" s="326">
        <f t="shared" si="36"/>
        <v>36</v>
      </c>
      <c r="AN168" s="326">
        <f t="shared" si="36"/>
        <v>36</v>
      </c>
      <c r="AO168" s="326">
        <f t="shared" si="36"/>
        <v>36</v>
      </c>
      <c r="AP168" s="326">
        <f t="shared" si="36"/>
        <v>36</v>
      </c>
      <c r="AQ168" s="326">
        <f t="shared" si="36"/>
        <v>36</v>
      </c>
      <c r="AR168" s="326">
        <f t="shared" si="36"/>
        <v>0</v>
      </c>
      <c r="AS168" s="326">
        <f t="shared" si="36"/>
        <v>0</v>
      </c>
      <c r="AT168" s="326">
        <f t="shared" si="36"/>
        <v>0</v>
      </c>
      <c r="AU168" s="326">
        <f t="shared" si="36"/>
        <v>0</v>
      </c>
      <c r="AV168" s="381" t="s">
        <v>213</v>
      </c>
      <c r="AW168" s="381" t="s">
        <v>213</v>
      </c>
      <c r="AX168" s="381" t="s">
        <v>213</v>
      </c>
      <c r="AY168" s="381" t="s">
        <v>213</v>
      </c>
      <c r="AZ168" s="381" t="s">
        <v>213</v>
      </c>
      <c r="BA168" s="381" t="s">
        <v>213</v>
      </c>
      <c r="BB168" s="381" t="s">
        <v>213</v>
      </c>
      <c r="BC168" s="381" t="s">
        <v>213</v>
      </c>
      <c r="BD168" s="381" t="s">
        <v>213</v>
      </c>
      <c r="BE168" s="821">
        <f>SUM(E168:T168,X168:AJ168)</f>
        <v>1044</v>
      </c>
      <c r="BG168" s="340"/>
      <c r="BH168" s="340"/>
      <c r="BI168" s="340"/>
      <c r="BJ168" s="340"/>
      <c r="BK168" s="340"/>
    </row>
    <row r="169" spans="1:63" ht="21.75" customHeight="1">
      <c r="A169" s="791"/>
      <c r="B169" s="822" t="s">
        <v>353</v>
      </c>
      <c r="C169" s="822"/>
      <c r="D169" s="822"/>
      <c r="E169" s="326"/>
      <c r="F169" s="326"/>
      <c r="G169" s="326"/>
      <c r="H169" s="326"/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326"/>
      <c r="T169" s="326"/>
      <c r="U169" s="326"/>
      <c r="V169" s="384"/>
      <c r="W169" s="384"/>
      <c r="X169" s="326"/>
      <c r="Y169" s="326"/>
      <c r="Z169" s="326"/>
      <c r="AA169" s="326"/>
      <c r="AB169" s="326"/>
      <c r="AC169" s="326"/>
      <c r="AD169" s="326"/>
      <c r="AE169" s="326"/>
      <c r="AF169" s="326"/>
      <c r="AG169" s="326"/>
      <c r="AH169" s="326"/>
      <c r="AI169" s="326"/>
      <c r="AJ169" s="326"/>
      <c r="AK169" s="326"/>
      <c r="AL169" s="326"/>
      <c r="AM169" s="326"/>
      <c r="AN169" s="326"/>
      <c r="AO169" s="326"/>
      <c r="AP169" s="326"/>
      <c r="AQ169" s="377"/>
      <c r="AR169" s="377"/>
      <c r="AS169" s="377"/>
      <c r="AT169" s="377"/>
      <c r="AU169" s="377"/>
      <c r="AV169" s="381" t="s">
        <v>213</v>
      </c>
      <c r="AW169" s="381" t="s">
        <v>213</v>
      </c>
      <c r="AX169" s="381" t="s">
        <v>213</v>
      </c>
      <c r="AY169" s="381" t="s">
        <v>213</v>
      </c>
      <c r="AZ169" s="381" t="s">
        <v>213</v>
      </c>
      <c r="BA169" s="381" t="s">
        <v>213</v>
      </c>
      <c r="BB169" s="381" t="s">
        <v>213</v>
      </c>
      <c r="BC169" s="381" t="s">
        <v>213</v>
      </c>
      <c r="BD169" s="381" t="s">
        <v>213</v>
      </c>
      <c r="BE169" s="392"/>
      <c r="BG169" s="340"/>
      <c r="BH169" s="340"/>
      <c r="BI169" s="340"/>
      <c r="BJ169" s="340"/>
      <c r="BK169" s="340"/>
    </row>
    <row r="170" spans="1:63" ht="12.75">
      <c r="A170" s="791"/>
      <c r="B170" s="395" t="s">
        <v>284</v>
      </c>
      <c r="C170" s="395"/>
      <c r="D170" s="395"/>
      <c r="E170" s="326"/>
      <c r="F170" s="326"/>
      <c r="G170" s="326"/>
      <c r="H170" s="326"/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326"/>
      <c r="T170" s="326"/>
      <c r="U170" s="326">
        <v>36</v>
      </c>
      <c r="V170" s="384"/>
      <c r="W170" s="384"/>
      <c r="X170" s="326"/>
      <c r="Y170" s="326"/>
      <c r="Z170" s="326"/>
      <c r="AA170" s="326"/>
      <c r="AB170" s="326"/>
      <c r="AC170" s="326"/>
      <c r="AD170" s="326"/>
      <c r="AE170" s="326"/>
      <c r="AF170" s="326"/>
      <c r="AG170" s="326"/>
      <c r="AH170" s="326"/>
      <c r="AI170" s="326"/>
      <c r="AJ170" s="326"/>
      <c r="AK170" s="326"/>
      <c r="AL170" s="326"/>
      <c r="AM170" s="326"/>
      <c r="AN170" s="326"/>
      <c r="AO170" s="326"/>
      <c r="AP170" s="326"/>
      <c r="AQ170" s="377"/>
      <c r="AR170" s="377"/>
      <c r="AS170" s="377"/>
      <c r="AT170" s="377"/>
      <c r="AU170" s="377"/>
      <c r="AV170" s="381" t="s">
        <v>213</v>
      </c>
      <c r="AW170" s="381" t="s">
        <v>213</v>
      </c>
      <c r="AX170" s="381" t="s">
        <v>213</v>
      </c>
      <c r="AY170" s="381" t="s">
        <v>213</v>
      </c>
      <c r="AZ170" s="381" t="s">
        <v>213</v>
      </c>
      <c r="BA170" s="381" t="s">
        <v>213</v>
      </c>
      <c r="BB170" s="381" t="s">
        <v>213</v>
      </c>
      <c r="BC170" s="381" t="s">
        <v>213</v>
      </c>
      <c r="BD170" s="381" t="s">
        <v>213</v>
      </c>
      <c r="BE170" s="392">
        <v>72</v>
      </c>
      <c r="BG170" s="340"/>
      <c r="BH170" s="340"/>
      <c r="BI170" s="340"/>
      <c r="BJ170" s="340"/>
      <c r="BK170" s="340"/>
    </row>
    <row r="171" spans="1:63" ht="12.75">
      <c r="A171" s="791"/>
      <c r="B171" s="395" t="s">
        <v>153</v>
      </c>
      <c r="C171" s="395"/>
      <c r="D171" s="395"/>
      <c r="E171" s="326">
        <f>SUM(E168)</f>
        <v>36</v>
      </c>
      <c r="F171" s="326">
        <f aca="true" t="shared" si="37" ref="F171:T171">SUM(F168)</f>
        <v>36</v>
      </c>
      <c r="G171" s="326">
        <f t="shared" si="37"/>
        <v>36</v>
      </c>
      <c r="H171" s="326">
        <f t="shared" si="37"/>
        <v>36</v>
      </c>
      <c r="I171" s="326">
        <f t="shared" si="37"/>
        <v>36</v>
      </c>
      <c r="J171" s="326">
        <f t="shared" si="37"/>
        <v>36</v>
      </c>
      <c r="K171" s="326">
        <f t="shared" si="37"/>
        <v>36</v>
      </c>
      <c r="L171" s="326">
        <f t="shared" si="37"/>
        <v>36</v>
      </c>
      <c r="M171" s="326">
        <f t="shared" si="37"/>
        <v>36</v>
      </c>
      <c r="N171" s="326">
        <f t="shared" si="37"/>
        <v>36</v>
      </c>
      <c r="O171" s="326">
        <f t="shared" si="37"/>
        <v>36</v>
      </c>
      <c r="P171" s="326">
        <f t="shared" si="37"/>
        <v>36</v>
      </c>
      <c r="Q171" s="326">
        <f t="shared" si="37"/>
        <v>36</v>
      </c>
      <c r="R171" s="326">
        <f t="shared" si="37"/>
        <v>36</v>
      </c>
      <c r="S171" s="326">
        <f t="shared" si="37"/>
        <v>36</v>
      </c>
      <c r="T171" s="326">
        <f t="shared" si="37"/>
        <v>36</v>
      </c>
      <c r="U171" s="326">
        <v>36</v>
      </c>
      <c r="V171" s="326" t="e">
        <f>SUM(V168)</f>
        <v>#VALUE!</v>
      </c>
      <c r="W171" s="326" t="e">
        <f>SUM(W168)</f>
        <v>#VALUE!</v>
      </c>
      <c r="X171" s="326">
        <f>SUM(X168)</f>
        <v>36</v>
      </c>
      <c r="Y171" s="326">
        <f aca="true" t="shared" si="38" ref="Y171:AP171">SUM(Y168)</f>
        <v>36</v>
      </c>
      <c r="Z171" s="326">
        <f t="shared" si="38"/>
        <v>36</v>
      </c>
      <c r="AA171" s="326">
        <f t="shared" si="38"/>
        <v>36</v>
      </c>
      <c r="AB171" s="326">
        <f t="shared" si="38"/>
        <v>36</v>
      </c>
      <c r="AC171" s="326">
        <f t="shared" si="38"/>
        <v>36</v>
      </c>
      <c r="AD171" s="326">
        <f t="shared" si="38"/>
        <v>36</v>
      </c>
      <c r="AE171" s="326">
        <f t="shared" si="38"/>
        <v>36</v>
      </c>
      <c r="AF171" s="326">
        <f t="shared" si="38"/>
        <v>36</v>
      </c>
      <c r="AG171" s="326">
        <f t="shared" si="38"/>
        <v>36</v>
      </c>
      <c r="AH171" s="326">
        <f t="shared" si="38"/>
        <v>36</v>
      </c>
      <c r="AI171" s="326">
        <f t="shared" si="38"/>
        <v>36</v>
      </c>
      <c r="AJ171" s="326">
        <f t="shared" si="38"/>
        <v>36</v>
      </c>
      <c r="AK171" s="326" t="e">
        <f t="shared" si="38"/>
        <v>#VALUE!</v>
      </c>
      <c r="AL171" s="326">
        <f t="shared" si="38"/>
        <v>36</v>
      </c>
      <c r="AM171" s="326">
        <f t="shared" si="38"/>
        <v>36</v>
      </c>
      <c r="AN171" s="326">
        <f t="shared" si="38"/>
        <v>36</v>
      </c>
      <c r="AO171" s="326">
        <f t="shared" si="38"/>
        <v>36</v>
      </c>
      <c r="AP171" s="326">
        <f t="shared" si="38"/>
        <v>36</v>
      </c>
      <c r="AQ171" s="377">
        <f>SUM(AQ168)</f>
        <v>36</v>
      </c>
      <c r="AR171" s="377">
        <f>SUM(AR168)</f>
        <v>0</v>
      </c>
      <c r="AS171" s="377">
        <f>SUM(AS168)</f>
        <v>0</v>
      </c>
      <c r="AT171" s="377">
        <f>SUM(AT168)</f>
        <v>0</v>
      </c>
      <c r="AU171" s="377">
        <f>SUM(AU168)</f>
        <v>0</v>
      </c>
      <c r="AV171" s="381" t="s">
        <v>213</v>
      </c>
      <c r="AW171" s="381" t="s">
        <v>213</v>
      </c>
      <c r="AX171" s="381" t="s">
        <v>213</v>
      </c>
      <c r="AY171" s="381" t="s">
        <v>213</v>
      </c>
      <c r="AZ171" s="381" t="s">
        <v>213</v>
      </c>
      <c r="BA171" s="381" t="s">
        <v>213</v>
      </c>
      <c r="BB171" s="381" t="s">
        <v>213</v>
      </c>
      <c r="BC171" s="381" t="s">
        <v>213</v>
      </c>
      <c r="BD171" s="381" t="s">
        <v>213</v>
      </c>
      <c r="BE171" s="821">
        <v>1476</v>
      </c>
      <c r="BG171" s="340"/>
      <c r="BH171" s="340"/>
      <c r="BI171" s="340"/>
      <c r="BJ171" s="340"/>
      <c r="BK171" s="340"/>
    </row>
    <row r="172" spans="59:63" ht="12.75">
      <c r="BG172" s="340"/>
      <c r="BH172" s="340"/>
      <c r="BI172" s="340"/>
      <c r="BJ172" s="340"/>
      <c r="BK172" s="340"/>
    </row>
    <row r="173" spans="59:63" ht="12.75">
      <c r="BG173" s="340"/>
      <c r="BH173" s="340"/>
      <c r="BI173" s="340"/>
      <c r="BJ173" s="340"/>
      <c r="BK173" s="340"/>
    </row>
    <row r="174" spans="59:63" ht="15" customHeight="1">
      <c r="BG174" s="340"/>
      <c r="BH174" s="340"/>
      <c r="BI174" s="340"/>
      <c r="BJ174" s="340"/>
      <c r="BK174" s="340"/>
    </row>
    <row r="175" spans="59:63" ht="12.75">
      <c r="BG175" s="340"/>
      <c r="BH175" s="340"/>
      <c r="BI175" s="340"/>
      <c r="BJ175" s="340"/>
      <c r="BK175" s="340"/>
    </row>
    <row r="176" spans="59:63" ht="15">
      <c r="BG176" s="362"/>
      <c r="BH176" s="327"/>
      <c r="BI176" s="340"/>
      <c r="BJ176" s="340"/>
      <c r="BK176" s="340"/>
    </row>
    <row r="177" spans="59:63" ht="15">
      <c r="BG177" s="362"/>
      <c r="BH177" s="327"/>
      <c r="BI177" s="340"/>
      <c r="BJ177" s="340"/>
      <c r="BK177" s="340"/>
    </row>
    <row r="178" spans="59:63" ht="12.75">
      <c r="BG178" s="340"/>
      <c r="BH178" s="340"/>
      <c r="BI178" s="340"/>
      <c r="BJ178" s="340"/>
      <c r="BK178" s="340"/>
    </row>
    <row r="179" spans="59:63" ht="12.75">
      <c r="BG179" s="340"/>
      <c r="BH179" s="340"/>
      <c r="BI179" s="340"/>
      <c r="BJ179" s="340"/>
      <c r="BK179" s="340"/>
    </row>
    <row r="180" spans="59:63" ht="12.75">
      <c r="BG180" s="340"/>
      <c r="BH180" s="340"/>
      <c r="BI180" s="340"/>
      <c r="BJ180" s="340"/>
      <c r="BK180" s="340"/>
    </row>
    <row r="181" spans="59:63" ht="12.75">
      <c r="BG181" s="340"/>
      <c r="BH181" s="340"/>
      <c r="BI181" s="340"/>
      <c r="BJ181" s="340"/>
      <c r="BK181" s="340"/>
    </row>
    <row r="182" spans="59:63" ht="12.75">
      <c r="BG182" s="340"/>
      <c r="BH182" s="340"/>
      <c r="BI182" s="340"/>
      <c r="BJ182" s="340"/>
      <c r="BK182" s="340"/>
    </row>
    <row r="183" spans="59:63" ht="12.75">
      <c r="BG183" s="340"/>
      <c r="BH183" s="340"/>
      <c r="BI183" s="340"/>
      <c r="BJ183" s="340"/>
      <c r="BK183" s="340"/>
    </row>
    <row r="184" spans="59:63" ht="12.75">
      <c r="BG184" s="340"/>
      <c r="BH184" s="340"/>
      <c r="BI184" s="340"/>
      <c r="BJ184" s="340"/>
      <c r="BK184" s="340"/>
    </row>
  </sheetData>
  <sheetProtection/>
  <mergeCells count="221">
    <mergeCell ref="AE1:BE1"/>
    <mergeCell ref="A2:BE2"/>
    <mergeCell ref="A3:BE3"/>
    <mergeCell ref="A4:A9"/>
    <mergeCell ref="B4:B9"/>
    <mergeCell ref="C4:C9"/>
    <mergeCell ref="D4:D9"/>
    <mergeCell ref="E4:H5"/>
    <mergeCell ref="I4:I5"/>
    <mergeCell ref="J4:L5"/>
    <mergeCell ref="M4:M5"/>
    <mergeCell ref="AM4:AM5"/>
    <mergeCell ref="AN4:AQ5"/>
    <mergeCell ref="N4:Q5"/>
    <mergeCell ref="R4:U5"/>
    <mergeCell ref="V4:V5"/>
    <mergeCell ref="W4:Y5"/>
    <mergeCell ref="Z4:Z5"/>
    <mergeCell ref="AA4:AC5"/>
    <mergeCell ref="AR4:AU5"/>
    <mergeCell ref="AV4:AV5"/>
    <mergeCell ref="AW4:AZ5"/>
    <mergeCell ref="BA4:BD5"/>
    <mergeCell ref="BE4:BE5"/>
    <mergeCell ref="E6:BD6"/>
    <mergeCell ref="AD4:AD5"/>
    <mergeCell ref="AE4:AH5"/>
    <mergeCell ref="AI4:AI5"/>
    <mergeCell ref="AJ4:AL5"/>
    <mergeCell ref="F8:BD8"/>
    <mergeCell ref="A10:A48"/>
    <mergeCell ref="B10:B11"/>
    <mergeCell ref="C10:C11"/>
    <mergeCell ref="B12:B13"/>
    <mergeCell ref="C12:C13"/>
    <mergeCell ref="B14:B15"/>
    <mergeCell ref="C14:C15"/>
    <mergeCell ref="B16:B17"/>
    <mergeCell ref="C16:C17"/>
    <mergeCell ref="B18:B19"/>
    <mergeCell ref="C18:C19"/>
    <mergeCell ref="B20:B21"/>
    <mergeCell ref="C20:C21"/>
    <mergeCell ref="B22:B23"/>
    <mergeCell ref="C22:C23"/>
    <mergeCell ref="B24:B25"/>
    <mergeCell ref="C24:C25"/>
    <mergeCell ref="B26:B27"/>
    <mergeCell ref="C26:C27"/>
    <mergeCell ref="C28:C29"/>
    <mergeCell ref="B28:B29"/>
    <mergeCell ref="B34:B35"/>
    <mergeCell ref="C34:C35"/>
    <mergeCell ref="B36:B37"/>
    <mergeCell ref="C36:C37"/>
    <mergeCell ref="B38:B39"/>
    <mergeCell ref="C38:C39"/>
    <mergeCell ref="B40:B41"/>
    <mergeCell ref="C40:C41"/>
    <mergeCell ref="B42:B43"/>
    <mergeCell ref="C42:C43"/>
    <mergeCell ref="C149:C150"/>
    <mergeCell ref="B149:B150"/>
    <mergeCell ref="B44:B45"/>
    <mergeCell ref="C44:C45"/>
    <mergeCell ref="C145:C146"/>
    <mergeCell ref="B145:B146"/>
    <mergeCell ref="C147:C148"/>
    <mergeCell ref="B147:B148"/>
    <mergeCell ref="B46:D46"/>
    <mergeCell ref="B47:D47"/>
    <mergeCell ref="C64:C65"/>
    <mergeCell ref="B64:B65"/>
    <mergeCell ref="B110:B111"/>
    <mergeCell ref="C110:C111"/>
    <mergeCell ref="C98:C99"/>
    <mergeCell ref="B98:B99"/>
    <mergeCell ref="C100:C101"/>
    <mergeCell ref="B100:B101"/>
    <mergeCell ref="B48:D48"/>
    <mergeCell ref="A49:BE49"/>
    <mergeCell ref="A50:A55"/>
    <mergeCell ref="B50:B55"/>
    <mergeCell ref="C50:C55"/>
    <mergeCell ref="D50:D55"/>
    <mergeCell ref="E50:H51"/>
    <mergeCell ref="I50:I51"/>
    <mergeCell ref="J50:L51"/>
    <mergeCell ref="M50:M51"/>
    <mergeCell ref="AM50:AM51"/>
    <mergeCell ref="AN50:AQ51"/>
    <mergeCell ref="N50:Q51"/>
    <mergeCell ref="R50:U51"/>
    <mergeCell ref="V50:V51"/>
    <mergeCell ref="W50:Y51"/>
    <mergeCell ref="Z50:Z51"/>
    <mergeCell ref="AA50:AC51"/>
    <mergeCell ref="AR50:AU51"/>
    <mergeCell ref="AV50:AV51"/>
    <mergeCell ref="AW50:AZ51"/>
    <mergeCell ref="BA50:BD51"/>
    <mergeCell ref="BE50:BE51"/>
    <mergeCell ref="E52:BD52"/>
    <mergeCell ref="AD50:AD51"/>
    <mergeCell ref="AE50:AH51"/>
    <mergeCell ref="AI50:AI51"/>
    <mergeCell ref="AJ50:AL51"/>
    <mergeCell ref="F54:BD54"/>
    <mergeCell ref="A56:A119"/>
    <mergeCell ref="B56:B57"/>
    <mergeCell ref="C56:C57"/>
    <mergeCell ref="B58:B59"/>
    <mergeCell ref="C58:C59"/>
    <mergeCell ref="B60:B61"/>
    <mergeCell ref="C60:C61"/>
    <mergeCell ref="B62:B63"/>
    <mergeCell ref="C62:C63"/>
    <mergeCell ref="B66:B67"/>
    <mergeCell ref="C66:C67"/>
    <mergeCell ref="B68:B69"/>
    <mergeCell ref="C68:C69"/>
    <mergeCell ref="B70:B71"/>
    <mergeCell ref="C70:C71"/>
    <mergeCell ref="B72:B73"/>
    <mergeCell ref="C72:C73"/>
    <mergeCell ref="B74:B75"/>
    <mergeCell ref="C74:C75"/>
    <mergeCell ref="B108:B109"/>
    <mergeCell ref="C108:C109"/>
    <mergeCell ref="B102:B103"/>
    <mergeCell ref="C102:C103"/>
    <mergeCell ref="B76:B77"/>
    <mergeCell ref="C76:C77"/>
    <mergeCell ref="B78:B79"/>
    <mergeCell ref="C78:C79"/>
    <mergeCell ref="B80:B81"/>
    <mergeCell ref="C80:C81"/>
    <mergeCell ref="B106:B107"/>
    <mergeCell ref="C106:C107"/>
    <mergeCell ref="B82:B83"/>
    <mergeCell ref="C82:C83"/>
    <mergeCell ref="B84:B85"/>
    <mergeCell ref="C84:C85"/>
    <mergeCell ref="B86:B87"/>
    <mergeCell ref="C86:C87"/>
    <mergeCell ref="B96:B97"/>
    <mergeCell ref="C96:C97"/>
    <mergeCell ref="B88:B89"/>
    <mergeCell ref="C88:C89"/>
    <mergeCell ref="B90:B91"/>
    <mergeCell ref="C90:C91"/>
    <mergeCell ref="B116:D116"/>
    <mergeCell ref="B117:D117"/>
    <mergeCell ref="B119:D119"/>
    <mergeCell ref="A120:BE120"/>
    <mergeCell ref="A121:A126"/>
    <mergeCell ref="B121:B126"/>
    <mergeCell ref="C121:C126"/>
    <mergeCell ref="D121:D126"/>
    <mergeCell ref="E121:H122"/>
    <mergeCell ref="I121:I122"/>
    <mergeCell ref="J121:L122"/>
    <mergeCell ref="M121:M122"/>
    <mergeCell ref="N121:Q122"/>
    <mergeCell ref="R121:U122"/>
    <mergeCell ref="V121:V122"/>
    <mergeCell ref="W121:Y122"/>
    <mergeCell ref="Z121:Z122"/>
    <mergeCell ref="AA121:AC122"/>
    <mergeCell ref="AD121:AD122"/>
    <mergeCell ref="AE121:AH122"/>
    <mergeCell ref="AI121:AI122"/>
    <mergeCell ref="AJ121:AL122"/>
    <mergeCell ref="AM121:AM122"/>
    <mergeCell ref="AN121:AQ122"/>
    <mergeCell ref="AR121:AU122"/>
    <mergeCell ref="AV121:AV122"/>
    <mergeCell ref="AW121:AZ122"/>
    <mergeCell ref="BA121:BD122"/>
    <mergeCell ref="BE121:BE122"/>
    <mergeCell ref="E123:BD123"/>
    <mergeCell ref="E125:BD125"/>
    <mergeCell ref="A127:A171"/>
    <mergeCell ref="B127:B128"/>
    <mergeCell ref="C127:C128"/>
    <mergeCell ref="B129:B130"/>
    <mergeCell ref="C129:C130"/>
    <mergeCell ref="B131:B132"/>
    <mergeCell ref="C131:C132"/>
    <mergeCell ref="B133:B134"/>
    <mergeCell ref="C133:C134"/>
    <mergeCell ref="B135:B136"/>
    <mergeCell ref="C135:C136"/>
    <mergeCell ref="B137:B138"/>
    <mergeCell ref="C137:C138"/>
    <mergeCell ref="B168:D168"/>
    <mergeCell ref="B169:D169"/>
    <mergeCell ref="B170:D170"/>
    <mergeCell ref="B171:D171"/>
    <mergeCell ref="B139:B140"/>
    <mergeCell ref="C139:C140"/>
    <mergeCell ref="C141:C142"/>
    <mergeCell ref="B141:B142"/>
    <mergeCell ref="C143:C144"/>
    <mergeCell ref="B143:B144"/>
    <mergeCell ref="C30:C31"/>
    <mergeCell ref="C32:C33"/>
    <mergeCell ref="B30:B31"/>
    <mergeCell ref="B32:B33"/>
    <mergeCell ref="C104:C105"/>
    <mergeCell ref="B104:B105"/>
    <mergeCell ref="B92:B93"/>
    <mergeCell ref="C92:C93"/>
    <mergeCell ref="B94:B95"/>
    <mergeCell ref="C94:C95"/>
    <mergeCell ref="C151:C152"/>
    <mergeCell ref="B151:B152"/>
    <mergeCell ref="C154:C155"/>
    <mergeCell ref="B154:B155"/>
    <mergeCell ref="C157:C158"/>
    <mergeCell ref="B157:B158"/>
  </mergeCells>
  <printOptions/>
  <pageMargins left="0.11811023622047245" right="0.03937007874015748" top="0" bottom="0" header="0.11811023622047245" footer="0.31496062992125984"/>
  <pageSetup fitToHeight="3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39"/>
  <sheetViews>
    <sheetView zoomScaleSheetLayoutView="100" zoomScalePageLayoutView="0" workbookViewId="0" topLeftCell="A129">
      <selection activeCell="AP148" sqref="AP148:AR148"/>
    </sheetView>
  </sheetViews>
  <sheetFormatPr defaultColWidth="9.140625" defaultRowHeight="15"/>
  <cols>
    <col min="1" max="1" width="3.140625" style="0" customWidth="1"/>
    <col min="2" max="2" width="8.28125" style="2" customWidth="1"/>
    <col min="3" max="3" width="23.28125" style="0" customWidth="1"/>
    <col min="4" max="12" width="2.28125" style="0" customWidth="1"/>
    <col min="13" max="13" width="3.7109375" style="0" customWidth="1"/>
    <col min="14" max="16" width="2.28125" style="0" customWidth="1"/>
    <col min="17" max="17" width="3.140625" style="0" customWidth="1"/>
    <col min="18" max="18" width="2.57421875" style="0" customWidth="1"/>
    <col min="19" max="19" width="2.421875" style="0" customWidth="1"/>
    <col min="20" max="20" width="3.8515625" style="0" customWidth="1"/>
    <col min="21" max="22" width="2.28125" style="0" customWidth="1"/>
    <col min="23" max="23" width="3.28125" style="0" customWidth="1"/>
    <col min="24" max="37" width="2.28125" style="0" customWidth="1"/>
    <col min="38" max="38" width="3.28125" style="0" customWidth="1"/>
    <col min="39" max="39" width="2.421875" style="0" customWidth="1"/>
    <col min="40" max="43" width="2.28125" style="0" customWidth="1"/>
    <col min="44" max="44" width="2.8515625" style="0" customWidth="1"/>
    <col min="45" max="45" width="2.7109375" style="0" customWidth="1"/>
    <col min="46" max="46" width="3.7109375" style="4" customWidth="1"/>
    <col min="47" max="47" width="4.00390625" style="0" customWidth="1"/>
    <col min="48" max="55" width="2.7109375" style="0" customWidth="1"/>
    <col min="56" max="56" width="8.7109375" style="205" customWidth="1"/>
    <col min="57" max="57" width="5.57421875" style="0" customWidth="1"/>
  </cols>
  <sheetData>
    <row r="1" spans="1:56" s="32" customFormat="1" ht="18.75">
      <c r="A1" s="545"/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45"/>
      <c r="AD1" s="545"/>
      <c r="AE1" s="545"/>
      <c r="AF1" s="545"/>
      <c r="AG1" s="545"/>
      <c r="AH1" s="545"/>
      <c r="AI1" s="545"/>
      <c r="AJ1" s="545"/>
      <c r="AK1" s="545"/>
      <c r="AL1" s="545"/>
      <c r="AM1" s="545"/>
      <c r="AN1" s="545"/>
      <c r="AO1" s="545"/>
      <c r="AP1" s="545"/>
      <c r="AQ1" s="545"/>
      <c r="AR1" s="545"/>
      <c r="AS1" s="545"/>
      <c r="AT1" s="545"/>
      <c r="AU1" s="545"/>
      <c r="AV1" s="545"/>
      <c r="AW1" s="545"/>
      <c r="AX1" s="545"/>
      <c r="AY1" s="545"/>
      <c r="AZ1" s="545"/>
      <c r="BA1" s="545"/>
      <c r="BB1" s="545"/>
      <c r="BC1" s="545"/>
      <c r="BD1" s="545"/>
    </row>
    <row r="2" spans="1:56" s="31" customFormat="1" ht="15" customHeight="1" thickBot="1">
      <c r="A2" s="434" t="s">
        <v>215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434"/>
      <c r="AC2" s="434"/>
      <c r="AD2" s="434"/>
      <c r="AE2" s="434"/>
      <c r="AF2" s="434"/>
      <c r="AG2" s="434"/>
      <c r="AH2" s="434"/>
      <c r="AI2" s="434"/>
      <c r="AJ2" s="434"/>
      <c r="AK2" s="434"/>
      <c r="AL2" s="434"/>
      <c r="AM2" s="434"/>
      <c r="AN2" s="434"/>
      <c r="AO2" s="434"/>
      <c r="AP2" s="434"/>
      <c r="AQ2" s="434"/>
      <c r="AR2" s="434"/>
      <c r="AS2" s="434"/>
      <c r="AT2" s="434"/>
      <c r="AU2" s="434"/>
      <c r="AV2" s="434"/>
      <c r="AW2" s="434"/>
      <c r="AX2" s="434"/>
      <c r="AY2" s="434"/>
      <c r="AZ2" s="434"/>
      <c r="BA2" s="434"/>
      <c r="BB2" s="434"/>
      <c r="BC2" s="434"/>
      <c r="BD2" s="434"/>
    </row>
    <row r="3" spans="1:56" s="31" customFormat="1" ht="78" customHeight="1">
      <c r="A3" s="425" t="s">
        <v>68</v>
      </c>
      <c r="B3" s="518" t="s">
        <v>0</v>
      </c>
      <c r="C3" s="442" t="s">
        <v>1</v>
      </c>
      <c r="D3" s="409" t="s">
        <v>3</v>
      </c>
      <c r="E3" s="410"/>
      <c r="F3" s="410"/>
      <c r="G3" s="411"/>
      <c r="H3" s="407" t="s">
        <v>4</v>
      </c>
      <c r="I3" s="409" t="s">
        <v>5</v>
      </c>
      <c r="J3" s="410"/>
      <c r="K3" s="411"/>
      <c r="L3" s="415" t="s">
        <v>6</v>
      </c>
      <c r="M3" s="417" t="s">
        <v>7</v>
      </c>
      <c r="N3" s="418"/>
      <c r="O3" s="418"/>
      <c r="P3" s="419"/>
      <c r="Q3" s="417" t="s">
        <v>8</v>
      </c>
      <c r="R3" s="418"/>
      <c r="S3" s="418"/>
      <c r="T3" s="419"/>
      <c r="U3" s="423" t="s">
        <v>9</v>
      </c>
      <c r="V3" s="417" t="s">
        <v>10</v>
      </c>
      <c r="W3" s="418"/>
      <c r="X3" s="419"/>
      <c r="Y3" s="415" t="s">
        <v>11</v>
      </c>
      <c r="Z3" s="417" t="s">
        <v>12</v>
      </c>
      <c r="AA3" s="418"/>
      <c r="AB3" s="419"/>
      <c r="AC3" s="415" t="s">
        <v>13</v>
      </c>
      <c r="AD3" s="417" t="s">
        <v>14</v>
      </c>
      <c r="AE3" s="418"/>
      <c r="AF3" s="418"/>
      <c r="AG3" s="419"/>
      <c r="AH3" s="407" t="s">
        <v>15</v>
      </c>
      <c r="AI3" s="409" t="s">
        <v>16</v>
      </c>
      <c r="AJ3" s="410"/>
      <c r="AK3" s="411"/>
      <c r="AL3" s="407" t="s">
        <v>17</v>
      </c>
      <c r="AM3" s="409" t="s">
        <v>18</v>
      </c>
      <c r="AN3" s="410"/>
      <c r="AO3" s="410"/>
      <c r="AP3" s="411"/>
      <c r="AQ3" s="401" t="s">
        <v>19</v>
      </c>
      <c r="AR3" s="402"/>
      <c r="AS3" s="402"/>
      <c r="AT3" s="403"/>
      <c r="AU3" s="429" t="s">
        <v>20</v>
      </c>
      <c r="AV3" s="409" t="s">
        <v>21</v>
      </c>
      <c r="AW3" s="410"/>
      <c r="AX3" s="410"/>
      <c r="AY3" s="411"/>
      <c r="AZ3" s="409" t="s">
        <v>22</v>
      </c>
      <c r="BA3" s="410"/>
      <c r="BB3" s="410"/>
      <c r="BC3" s="411"/>
      <c r="BD3" s="431" t="s">
        <v>216</v>
      </c>
    </row>
    <row r="4" spans="1:56" s="31" customFormat="1" ht="15.75" thickBot="1">
      <c r="A4" s="426"/>
      <c r="B4" s="519"/>
      <c r="C4" s="443"/>
      <c r="D4" s="412"/>
      <c r="E4" s="413"/>
      <c r="F4" s="413"/>
      <c r="G4" s="414"/>
      <c r="H4" s="408"/>
      <c r="I4" s="412"/>
      <c r="J4" s="413"/>
      <c r="K4" s="414"/>
      <c r="L4" s="416"/>
      <c r="M4" s="420"/>
      <c r="N4" s="421"/>
      <c r="O4" s="421"/>
      <c r="P4" s="422"/>
      <c r="Q4" s="420"/>
      <c r="R4" s="421"/>
      <c r="S4" s="421"/>
      <c r="T4" s="422"/>
      <c r="U4" s="424"/>
      <c r="V4" s="420"/>
      <c r="W4" s="421"/>
      <c r="X4" s="422"/>
      <c r="Y4" s="416"/>
      <c r="Z4" s="420"/>
      <c r="AA4" s="421"/>
      <c r="AB4" s="422"/>
      <c r="AC4" s="416"/>
      <c r="AD4" s="420"/>
      <c r="AE4" s="421"/>
      <c r="AF4" s="421"/>
      <c r="AG4" s="422"/>
      <c r="AH4" s="408"/>
      <c r="AI4" s="412"/>
      <c r="AJ4" s="413"/>
      <c r="AK4" s="414"/>
      <c r="AL4" s="408"/>
      <c r="AM4" s="412"/>
      <c r="AN4" s="413"/>
      <c r="AO4" s="413"/>
      <c r="AP4" s="414"/>
      <c r="AQ4" s="404"/>
      <c r="AR4" s="405"/>
      <c r="AS4" s="405"/>
      <c r="AT4" s="406"/>
      <c r="AU4" s="430"/>
      <c r="AV4" s="412"/>
      <c r="AW4" s="413"/>
      <c r="AX4" s="413"/>
      <c r="AY4" s="414"/>
      <c r="AZ4" s="412"/>
      <c r="BA4" s="413"/>
      <c r="BB4" s="413"/>
      <c r="BC4" s="414"/>
      <c r="BD4" s="432"/>
    </row>
    <row r="5" spans="1:56" s="2" customFormat="1" ht="29.25" customHeight="1" thickBot="1">
      <c r="A5" s="426"/>
      <c r="B5" s="519"/>
      <c r="C5" s="443"/>
      <c r="D5" s="433" t="s">
        <v>23</v>
      </c>
      <c r="E5" s="441"/>
      <c r="F5" s="441"/>
      <c r="G5" s="441"/>
      <c r="H5" s="441"/>
      <c r="I5" s="441"/>
      <c r="J5" s="441"/>
      <c r="K5" s="441"/>
      <c r="L5" s="441"/>
      <c r="M5" s="441"/>
      <c r="N5" s="441"/>
      <c r="O5" s="441"/>
      <c r="P5" s="441"/>
      <c r="Q5" s="441"/>
      <c r="R5" s="441"/>
      <c r="S5" s="441"/>
      <c r="T5" s="441"/>
      <c r="U5" s="441"/>
      <c r="V5" s="441"/>
      <c r="W5" s="441"/>
      <c r="X5" s="441"/>
      <c r="Y5" s="441"/>
      <c r="Z5" s="441"/>
      <c r="AA5" s="441"/>
      <c r="AB5" s="441"/>
      <c r="AC5" s="441"/>
      <c r="AD5" s="441"/>
      <c r="AE5" s="441"/>
      <c r="AF5" s="441"/>
      <c r="AG5" s="441"/>
      <c r="AH5" s="441"/>
      <c r="AI5" s="441"/>
      <c r="AJ5" s="441"/>
      <c r="AK5" s="441"/>
      <c r="AL5" s="441"/>
      <c r="AM5" s="441"/>
      <c r="AN5" s="441"/>
      <c r="AO5" s="441"/>
      <c r="AP5" s="441"/>
      <c r="AQ5" s="441"/>
      <c r="AR5" s="441"/>
      <c r="AS5" s="441"/>
      <c r="AT5" s="441"/>
      <c r="AU5" s="441"/>
      <c r="AV5" s="441"/>
      <c r="AW5" s="441"/>
      <c r="AX5" s="441"/>
      <c r="AY5" s="441"/>
      <c r="AZ5" s="441"/>
      <c r="BA5" s="441"/>
      <c r="BB5" s="441"/>
      <c r="BC5" s="441"/>
      <c r="BD5" s="122"/>
    </row>
    <row r="6" spans="1:56" s="31" customFormat="1" ht="27" thickBot="1">
      <c r="A6" s="426"/>
      <c r="B6" s="519"/>
      <c r="C6" s="443"/>
      <c r="D6" s="41" t="s">
        <v>24</v>
      </c>
      <c r="E6" s="27" t="s">
        <v>25</v>
      </c>
      <c r="F6" s="27" t="s">
        <v>26</v>
      </c>
      <c r="G6" s="27" t="s">
        <v>27</v>
      </c>
      <c r="H6" s="27" t="s">
        <v>28</v>
      </c>
      <c r="I6" s="27" t="s">
        <v>29</v>
      </c>
      <c r="J6" s="27" t="s">
        <v>30</v>
      </c>
      <c r="K6" s="28" t="s">
        <v>31</v>
      </c>
      <c r="L6" s="28" t="s">
        <v>32</v>
      </c>
      <c r="M6" s="28" t="s">
        <v>33</v>
      </c>
      <c r="N6" s="28" t="s">
        <v>34</v>
      </c>
      <c r="O6" s="28" t="s">
        <v>35</v>
      </c>
      <c r="P6" s="28" t="s">
        <v>36</v>
      </c>
      <c r="Q6" s="28" t="s">
        <v>37</v>
      </c>
      <c r="R6" s="28" t="s">
        <v>38</v>
      </c>
      <c r="S6" s="28" t="s">
        <v>39</v>
      </c>
      <c r="T6" s="127" t="s">
        <v>40</v>
      </c>
      <c r="U6" s="127" t="s">
        <v>41</v>
      </c>
      <c r="V6" s="128" t="s">
        <v>71</v>
      </c>
      <c r="W6" s="29" t="s">
        <v>72</v>
      </c>
      <c r="X6" s="29" t="s">
        <v>73</v>
      </c>
      <c r="Y6" s="29" t="s">
        <v>74</v>
      </c>
      <c r="Z6" s="29" t="s">
        <v>75</v>
      </c>
      <c r="AA6" s="29" t="s">
        <v>76</v>
      </c>
      <c r="AB6" s="29" t="s">
        <v>77</v>
      </c>
      <c r="AC6" s="29" t="s">
        <v>78</v>
      </c>
      <c r="AD6" s="29" t="s">
        <v>79</v>
      </c>
      <c r="AE6" s="29" t="s">
        <v>80</v>
      </c>
      <c r="AF6" s="29" t="s">
        <v>81</v>
      </c>
      <c r="AG6" s="30" t="s">
        <v>82</v>
      </c>
      <c r="AH6" s="27" t="s">
        <v>42</v>
      </c>
      <c r="AI6" s="27" t="s">
        <v>43</v>
      </c>
      <c r="AJ6" s="27" t="s">
        <v>44</v>
      </c>
      <c r="AK6" s="28" t="s">
        <v>45</v>
      </c>
      <c r="AL6" s="27" t="s">
        <v>46</v>
      </c>
      <c r="AM6" s="27" t="s">
        <v>47</v>
      </c>
      <c r="AN6" s="27" t="s">
        <v>48</v>
      </c>
      <c r="AO6" s="27" t="s">
        <v>49</v>
      </c>
      <c r="AP6" s="27" t="s">
        <v>50</v>
      </c>
      <c r="AQ6" s="129" t="s">
        <v>51</v>
      </c>
      <c r="AR6" s="129" t="s">
        <v>52</v>
      </c>
      <c r="AS6" s="129" t="s">
        <v>53</v>
      </c>
      <c r="AT6" s="129" t="s">
        <v>54</v>
      </c>
      <c r="AU6" s="27" t="s">
        <v>55</v>
      </c>
      <c r="AV6" s="27" t="s">
        <v>56</v>
      </c>
      <c r="AW6" s="27" t="s">
        <v>57</v>
      </c>
      <c r="AX6" s="27" t="s">
        <v>58</v>
      </c>
      <c r="AY6" s="27" t="s">
        <v>59</v>
      </c>
      <c r="AZ6" s="27" t="s">
        <v>60</v>
      </c>
      <c r="BA6" s="27" t="s">
        <v>61</v>
      </c>
      <c r="BB6" s="27" t="s">
        <v>62</v>
      </c>
      <c r="BC6" s="27" t="s">
        <v>63</v>
      </c>
      <c r="BD6" s="139"/>
    </row>
    <row r="7" spans="1:56" ht="15.75" thickBot="1">
      <c r="A7" s="426"/>
      <c r="B7" s="519"/>
      <c r="C7" s="443"/>
      <c r="D7" s="31"/>
      <c r="E7" s="399" t="s">
        <v>64</v>
      </c>
      <c r="F7" s="400"/>
      <c r="G7" s="400"/>
      <c r="H7" s="400"/>
      <c r="I7" s="400"/>
      <c r="J7" s="400"/>
      <c r="K7" s="400"/>
      <c r="L7" s="400"/>
      <c r="M7" s="400"/>
      <c r="N7" s="400"/>
      <c r="O7" s="400"/>
      <c r="P7" s="400"/>
      <c r="Q7" s="400"/>
      <c r="R7" s="400"/>
      <c r="S7" s="400"/>
      <c r="T7" s="400"/>
      <c r="U7" s="400"/>
      <c r="V7" s="400"/>
      <c r="W7" s="400"/>
      <c r="X7" s="400"/>
      <c r="Y7" s="400"/>
      <c r="Z7" s="400"/>
      <c r="AA7" s="400"/>
      <c r="AB7" s="400"/>
      <c r="AC7" s="400"/>
      <c r="AD7" s="400"/>
      <c r="AE7" s="400"/>
      <c r="AF7" s="400"/>
      <c r="AG7" s="400"/>
      <c r="AH7" s="400"/>
      <c r="AI7" s="400"/>
      <c r="AJ7" s="400"/>
      <c r="AK7" s="400"/>
      <c r="AL7" s="400"/>
      <c r="AM7" s="400"/>
      <c r="AN7" s="400"/>
      <c r="AO7" s="400"/>
      <c r="AP7" s="400"/>
      <c r="AQ7" s="400"/>
      <c r="AR7" s="400"/>
      <c r="AS7" s="400"/>
      <c r="AT7" s="400"/>
      <c r="AU7" s="400"/>
      <c r="AV7" s="400"/>
      <c r="AW7" s="400"/>
      <c r="AX7" s="400"/>
      <c r="AY7" s="400"/>
      <c r="AZ7" s="400"/>
      <c r="BA7" s="400"/>
      <c r="BB7" s="400"/>
      <c r="BC7" s="400"/>
      <c r="BD7" s="122"/>
    </row>
    <row r="8" spans="1:56" s="3" customFormat="1" ht="15" customHeight="1" thickBot="1">
      <c r="A8" s="427"/>
      <c r="B8" s="519"/>
      <c r="C8" s="443"/>
      <c r="D8" s="130">
        <v>1</v>
      </c>
      <c r="E8" s="131">
        <v>2</v>
      </c>
      <c r="F8" s="131">
        <v>3</v>
      </c>
      <c r="G8" s="70">
        <v>4</v>
      </c>
      <c r="H8" s="70">
        <v>5</v>
      </c>
      <c r="I8" s="70">
        <v>6</v>
      </c>
      <c r="J8" s="70">
        <v>7</v>
      </c>
      <c r="K8" s="72">
        <v>8</v>
      </c>
      <c r="L8" s="72">
        <v>9</v>
      </c>
      <c r="M8" s="72">
        <v>10</v>
      </c>
      <c r="N8" s="72">
        <v>11</v>
      </c>
      <c r="O8" s="72">
        <v>12</v>
      </c>
      <c r="P8" s="72">
        <v>13</v>
      </c>
      <c r="Q8" s="72">
        <v>14</v>
      </c>
      <c r="R8" s="72">
        <v>15</v>
      </c>
      <c r="S8" s="72">
        <v>16</v>
      </c>
      <c r="T8" s="132">
        <v>17</v>
      </c>
      <c r="U8" s="132">
        <v>18</v>
      </c>
      <c r="V8" s="132">
        <v>19</v>
      </c>
      <c r="W8" s="72">
        <v>20</v>
      </c>
      <c r="X8" s="72">
        <v>21</v>
      </c>
      <c r="Y8" s="72">
        <v>22</v>
      </c>
      <c r="Z8" s="72">
        <v>23</v>
      </c>
      <c r="AA8" s="72">
        <v>24</v>
      </c>
      <c r="AB8" s="72">
        <v>25</v>
      </c>
      <c r="AC8" s="72">
        <v>26</v>
      </c>
      <c r="AD8" s="72">
        <v>27</v>
      </c>
      <c r="AE8" s="72">
        <v>28</v>
      </c>
      <c r="AF8" s="72">
        <v>29</v>
      </c>
      <c r="AG8" s="70">
        <v>30</v>
      </c>
      <c r="AH8" s="70">
        <v>31</v>
      </c>
      <c r="AI8" s="70">
        <v>32</v>
      </c>
      <c r="AJ8" s="70">
        <v>33</v>
      </c>
      <c r="AK8" s="72">
        <v>34</v>
      </c>
      <c r="AL8" s="70">
        <v>35</v>
      </c>
      <c r="AM8" s="70">
        <v>36</v>
      </c>
      <c r="AN8" s="70">
        <v>37</v>
      </c>
      <c r="AO8" s="70">
        <v>0.38</v>
      </c>
      <c r="AP8" s="70">
        <v>39</v>
      </c>
      <c r="AQ8" s="133">
        <v>40</v>
      </c>
      <c r="AR8" s="133">
        <v>41</v>
      </c>
      <c r="AS8" s="133">
        <v>42</v>
      </c>
      <c r="AT8" s="133">
        <v>43</v>
      </c>
      <c r="AU8" s="70">
        <v>44</v>
      </c>
      <c r="AV8" s="70">
        <v>45</v>
      </c>
      <c r="AW8" s="70">
        <v>46</v>
      </c>
      <c r="AX8" s="70">
        <v>47</v>
      </c>
      <c r="AY8" s="70">
        <v>48</v>
      </c>
      <c r="AZ8" s="70">
        <v>49</v>
      </c>
      <c r="BA8" s="70">
        <v>50</v>
      </c>
      <c r="BB8" s="70">
        <v>51</v>
      </c>
      <c r="BC8" s="70">
        <v>52</v>
      </c>
      <c r="BD8" s="200"/>
    </row>
    <row r="9" spans="1:56" ht="27.75" customHeight="1" thickBot="1">
      <c r="A9" s="454" t="s">
        <v>150</v>
      </c>
      <c r="B9" s="155" t="s">
        <v>65</v>
      </c>
      <c r="C9" s="156" t="s">
        <v>66</v>
      </c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8"/>
      <c r="BD9" s="159"/>
    </row>
    <row r="10" spans="1:56" ht="22.5" customHeight="1" thickBot="1">
      <c r="A10" s="428"/>
      <c r="B10" s="148" t="s">
        <v>83</v>
      </c>
      <c r="C10" s="160" t="s">
        <v>84</v>
      </c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2"/>
      <c r="V10" s="162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3"/>
      <c r="AT10" s="163"/>
      <c r="AU10" s="164"/>
      <c r="AV10" s="164"/>
      <c r="AW10" s="164"/>
      <c r="AX10" s="164"/>
      <c r="AY10" s="164"/>
      <c r="AZ10" s="164"/>
      <c r="BA10" s="164"/>
      <c r="BB10" s="164"/>
      <c r="BC10" s="165"/>
      <c r="BD10" s="154"/>
    </row>
    <row r="11" spans="1:56" ht="11.25" customHeight="1">
      <c r="A11" s="428"/>
      <c r="B11" s="79" t="s">
        <v>85</v>
      </c>
      <c r="C11" s="211" t="s">
        <v>86</v>
      </c>
      <c r="D11" s="19"/>
      <c r="E11" s="19"/>
      <c r="F11" s="19"/>
      <c r="G11" s="19"/>
      <c r="H11" s="19"/>
      <c r="I11" s="19"/>
      <c r="J11" s="19"/>
      <c r="K11" s="19"/>
      <c r="L11" s="19"/>
      <c r="M11" s="136" t="s">
        <v>222</v>
      </c>
      <c r="N11" s="19"/>
      <c r="O11" s="19"/>
      <c r="P11" s="19"/>
      <c r="Q11" s="19"/>
      <c r="R11" s="19"/>
      <c r="S11" s="19"/>
      <c r="T11" s="19"/>
      <c r="U11" s="33" t="s">
        <v>151</v>
      </c>
      <c r="V11" s="33" t="s">
        <v>151</v>
      </c>
      <c r="W11" s="37"/>
      <c r="X11" s="37"/>
      <c r="Y11" s="37"/>
      <c r="Z11" s="37"/>
      <c r="AA11" s="37"/>
      <c r="AB11" s="37"/>
      <c r="AC11" s="37"/>
      <c r="AD11" s="55" t="s">
        <v>222</v>
      </c>
      <c r="AE11" s="55"/>
      <c r="AF11" s="55"/>
      <c r="AG11" s="55"/>
      <c r="AH11" s="55"/>
      <c r="AI11" s="55"/>
      <c r="AJ11" s="55"/>
      <c r="AK11" s="55"/>
      <c r="AL11" s="55" t="s">
        <v>222</v>
      </c>
      <c r="AM11" s="37"/>
      <c r="AN11" s="37"/>
      <c r="AO11" s="37"/>
      <c r="AP11" s="37"/>
      <c r="AQ11" s="37"/>
      <c r="AR11" s="55"/>
      <c r="AS11" s="516" t="s">
        <v>218</v>
      </c>
      <c r="AT11" s="517"/>
      <c r="AU11" s="20" t="s">
        <v>151</v>
      </c>
      <c r="AV11" s="20" t="s">
        <v>151</v>
      </c>
      <c r="AW11" s="20" t="s">
        <v>151</v>
      </c>
      <c r="AX11" s="20" t="s">
        <v>151</v>
      </c>
      <c r="AY11" s="20" t="s">
        <v>151</v>
      </c>
      <c r="AZ11" s="20" t="s">
        <v>151</v>
      </c>
      <c r="BA11" s="20" t="s">
        <v>151</v>
      </c>
      <c r="BB11" s="20" t="s">
        <v>151</v>
      </c>
      <c r="BC11" s="117" t="s">
        <v>151</v>
      </c>
      <c r="BD11" s="138" t="s">
        <v>223</v>
      </c>
    </row>
    <row r="12" spans="1:56" ht="11.25" customHeight="1">
      <c r="A12" s="428"/>
      <c r="B12" s="78" t="s">
        <v>87</v>
      </c>
      <c r="C12" s="282" t="s">
        <v>88</v>
      </c>
      <c r="D12" s="19"/>
      <c r="E12" s="19"/>
      <c r="F12" s="19"/>
      <c r="G12" s="19"/>
      <c r="H12" s="19"/>
      <c r="I12" s="19"/>
      <c r="J12" s="19"/>
      <c r="K12" s="19"/>
      <c r="L12" s="19"/>
      <c r="M12" s="136" t="s">
        <v>222</v>
      </c>
      <c r="N12" s="19"/>
      <c r="O12" s="19"/>
      <c r="P12" s="19"/>
      <c r="Q12" s="19"/>
      <c r="R12" s="19"/>
      <c r="S12" s="19"/>
      <c r="T12" s="19"/>
      <c r="U12" s="35" t="s">
        <v>151</v>
      </c>
      <c r="V12" s="35" t="s">
        <v>151</v>
      </c>
      <c r="W12" s="37"/>
      <c r="X12" s="37"/>
      <c r="Y12" s="37"/>
      <c r="Z12" s="37"/>
      <c r="AA12" s="37"/>
      <c r="AB12" s="37"/>
      <c r="AC12" s="37"/>
      <c r="AD12" s="55" t="s">
        <v>222</v>
      </c>
      <c r="AE12" s="55"/>
      <c r="AF12" s="55"/>
      <c r="AG12" s="55"/>
      <c r="AH12" s="55"/>
      <c r="AI12" s="55"/>
      <c r="AJ12" s="55"/>
      <c r="AK12" s="55"/>
      <c r="AL12" s="55" t="s">
        <v>222</v>
      </c>
      <c r="AM12" s="37"/>
      <c r="AN12" s="37"/>
      <c r="AO12" s="37"/>
      <c r="AP12" s="37"/>
      <c r="AQ12" s="37"/>
      <c r="AR12" s="55" t="s">
        <v>219</v>
      </c>
      <c r="AS12" s="532"/>
      <c r="AT12" s="533"/>
      <c r="AU12" s="23" t="s">
        <v>151</v>
      </c>
      <c r="AV12" s="23" t="s">
        <v>151</v>
      </c>
      <c r="AW12" s="23" t="s">
        <v>151</v>
      </c>
      <c r="AX12" s="23" t="s">
        <v>151</v>
      </c>
      <c r="AY12" s="23" t="s">
        <v>151</v>
      </c>
      <c r="AZ12" s="23" t="s">
        <v>151</v>
      </c>
      <c r="BA12" s="23" t="s">
        <v>151</v>
      </c>
      <c r="BB12" s="23" t="s">
        <v>151</v>
      </c>
      <c r="BC12" s="118" t="s">
        <v>151</v>
      </c>
      <c r="BD12" s="138" t="s">
        <v>224</v>
      </c>
    </row>
    <row r="13" spans="1:56" ht="12.75" customHeight="1">
      <c r="A13" s="428"/>
      <c r="B13" s="78" t="s">
        <v>89</v>
      </c>
      <c r="C13" s="282" t="s">
        <v>90</v>
      </c>
      <c r="D13" s="19"/>
      <c r="E13" s="19"/>
      <c r="F13" s="19"/>
      <c r="G13" s="19"/>
      <c r="H13" s="19"/>
      <c r="I13" s="19"/>
      <c r="J13" s="19"/>
      <c r="K13" s="19"/>
      <c r="L13" s="19"/>
      <c r="M13" s="136" t="s">
        <v>222</v>
      </c>
      <c r="N13" s="19"/>
      <c r="O13" s="19"/>
      <c r="P13" s="19"/>
      <c r="Q13" s="19"/>
      <c r="R13" s="19"/>
      <c r="S13" s="19"/>
      <c r="T13" s="19"/>
      <c r="U13" s="35" t="s">
        <v>151</v>
      </c>
      <c r="V13" s="35" t="s">
        <v>151</v>
      </c>
      <c r="W13" s="37"/>
      <c r="X13" s="37"/>
      <c r="Y13" s="37"/>
      <c r="Z13" s="37"/>
      <c r="AA13" s="37"/>
      <c r="AB13" s="37"/>
      <c r="AC13" s="37"/>
      <c r="AD13" s="55" t="s">
        <v>222</v>
      </c>
      <c r="AE13" s="55"/>
      <c r="AF13" s="55"/>
      <c r="AG13" s="55"/>
      <c r="AH13" s="55"/>
      <c r="AI13" s="55"/>
      <c r="AJ13" s="55"/>
      <c r="AK13" s="55"/>
      <c r="AL13" s="55" t="s">
        <v>222</v>
      </c>
      <c r="AM13" s="37"/>
      <c r="AN13" s="37"/>
      <c r="AO13" s="37"/>
      <c r="AP13" s="37"/>
      <c r="AQ13" s="37"/>
      <c r="AR13" s="55" t="s">
        <v>219</v>
      </c>
      <c r="AS13" s="532"/>
      <c r="AT13" s="533"/>
      <c r="AU13" s="23" t="s">
        <v>151</v>
      </c>
      <c r="AV13" s="23" t="s">
        <v>151</v>
      </c>
      <c r="AW13" s="23" t="s">
        <v>151</v>
      </c>
      <c r="AX13" s="23" t="s">
        <v>151</v>
      </c>
      <c r="AY13" s="23" t="s">
        <v>151</v>
      </c>
      <c r="AZ13" s="23" t="s">
        <v>151</v>
      </c>
      <c r="BA13" s="23" t="s">
        <v>151</v>
      </c>
      <c r="BB13" s="23" t="s">
        <v>151</v>
      </c>
      <c r="BC13" s="118" t="s">
        <v>151</v>
      </c>
      <c r="BD13" s="138" t="s">
        <v>224</v>
      </c>
    </row>
    <row r="14" spans="1:56" s="3" customFormat="1" ht="24" customHeight="1">
      <c r="A14" s="428"/>
      <c r="B14" s="78" t="s">
        <v>91</v>
      </c>
      <c r="C14" s="282" t="s">
        <v>251</v>
      </c>
      <c r="D14" s="19"/>
      <c r="E14" s="19"/>
      <c r="F14" s="19"/>
      <c r="G14" s="19"/>
      <c r="H14" s="19"/>
      <c r="I14" s="19"/>
      <c r="J14" s="19"/>
      <c r="K14" s="19"/>
      <c r="L14" s="19"/>
      <c r="M14" s="136" t="s">
        <v>222</v>
      </c>
      <c r="N14" s="19"/>
      <c r="O14" s="19"/>
      <c r="P14" s="19"/>
      <c r="Q14" s="19"/>
      <c r="R14" s="19"/>
      <c r="S14" s="19"/>
      <c r="T14" s="19"/>
      <c r="U14" s="35" t="s">
        <v>151</v>
      </c>
      <c r="V14" s="35" t="s">
        <v>151</v>
      </c>
      <c r="W14" s="37"/>
      <c r="X14" s="37"/>
      <c r="Y14" s="37"/>
      <c r="Z14" s="37"/>
      <c r="AA14" s="37"/>
      <c r="AB14" s="37"/>
      <c r="AC14" s="37"/>
      <c r="AD14" s="55" t="s">
        <v>222</v>
      </c>
      <c r="AE14" s="55"/>
      <c r="AF14" s="55"/>
      <c r="AG14" s="55"/>
      <c r="AH14" s="55"/>
      <c r="AI14" s="55"/>
      <c r="AJ14" s="55"/>
      <c r="AK14" s="55"/>
      <c r="AL14" s="55" t="s">
        <v>222</v>
      </c>
      <c r="AM14" s="37"/>
      <c r="AN14" s="37"/>
      <c r="AO14" s="37"/>
      <c r="AP14" s="37"/>
      <c r="AQ14" s="37"/>
      <c r="AR14" s="55"/>
      <c r="AS14" s="497" t="s">
        <v>218</v>
      </c>
      <c r="AT14" s="498"/>
      <c r="AU14" s="23" t="s">
        <v>151</v>
      </c>
      <c r="AV14" s="23" t="s">
        <v>151</v>
      </c>
      <c r="AW14" s="23" t="s">
        <v>151</v>
      </c>
      <c r="AX14" s="23" t="s">
        <v>151</v>
      </c>
      <c r="AY14" s="23" t="s">
        <v>151</v>
      </c>
      <c r="AZ14" s="23" t="s">
        <v>151</v>
      </c>
      <c r="BA14" s="23" t="s">
        <v>151</v>
      </c>
      <c r="BB14" s="23" t="s">
        <v>151</v>
      </c>
      <c r="BC14" s="118" t="s">
        <v>151</v>
      </c>
      <c r="BD14" s="138" t="s">
        <v>223</v>
      </c>
    </row>
    <row r="15" spans="1:56" ht="11.25" customHeight="1">
      <c r="A15" s="428"/>
      <c r="B15" s="78" t="s">
        <v>92</v>
      </c>
      <c r="C15" s="282" t="s">
        <v>93</v>
      </c>
      <c r="D15" s="19"/>
      <c r="E15" s="19"/>
      <c r="F15" s="19"/>
      <c r="G15" s="19"/>
      <c r="H15" s="19"/>
      <c r="I15" s="19"/>
      <c r="J15" s="19"/>
      <c r="K15" s="19"/>
      <c r="L15" s="19"/>
      <c r="M15" s="136" t="s">
        <v>222</v>
      </c>
      <c r="N15" s="19"/>
      <c r="O15" s="19"/>
      <c r="P15" s="19"/>
      <c r="Q15" s="19"/>
      <c r="R15" s="19"/>
      <c r="S15" s="19"/>
      <c r="T15" s="19"/>
      <c r="U15" s="35" t="s">
        <v>151</v>
      </c>
      <c r="V15" s="35" t="s">
        <v>151</v>
      </c>
      <c r="W15" s="37"/>
      <c r="X15" s="37"/>
      <c r="Y15" s="37"/>
      <c r="Z15" s="37"/>
      <c r="AA15" s="37"/>
      <c r="AB15" s="37"/>
      <c r="AC15" s="37"/>
      <c r="AD15" s="55" t="s">
        <v>222</v>
      </c>
      <c r="AE15" s="55"/>
      <c r="AF15" s="55"/>
      <c r="AG15" s="55"/>
      <c r="AH15" s="55"/>
      <c r="AI15" s="55"/>
      <c r="AJ15" s="55"/>
      <c r="AK15" s="55"/>
      <c r="AL15" s="55" t="s">
        <v>222</v>
      </c>
      <c r="AM15" s="37"/>
      <c r="AN15" s="37"/>
      <c r="AO15" s="37"/>
      <c r="AP15" s="37"/>
      <c r="AQ15" s="37"/>
      <c r="AR15" s="55" t="s">
        <v>219</v>
      </c>
      <c r="AS15" s="497"/>
      <c r="AT15" s="498"/>
      <c r="AU15" s="23" t="s">
        <v>151</v>
      </c>
      <c r="AV15" s="23" t="s">
        <v>151</v>
      </c>
      <c r="AW15" s="23" t="s">
        <v>151</v>
      </c>
      <c r="AX15" s="23" t="s">
        <v>151</v>
      </c>
      <c r="AY15" s="23" t="s">
        <v>151</v>
      </c>
      <c r="AZ15" s="23" t="s">
        <v>151</v>
      </c>
      <c r="BA15" s="23" t="s">
        <v>151</v>
      </c>
      <c r="BB15" s="23" t="s">
        <v>151</v>
      </c>
      <c r="BC15" s="118" t="s">
        <v>151</v>
      </c>
      <c r="BD15" s="138" t="s">
        <v>224</v>
      </c>
    </row>
    <row r="16" spans="1:56" ht="11.25" customHeight="1">
      <c r="A16" s="428"/>
      <c r="B16" s="78" t="s">
        <v>94</v>
      </c>
      <c r="C16" s="282" t="s">
        <v>95</v>
      </c>
      <c r="D16" s="19"/>
      <c r="E16" s="19"/>
      <c r="F16" s="19"/>
      <c r="G16" s="19"/>
      <c r="H16" s="19"/>
      <c r="I16" s="19"/>
      <c r="J16" s="19"/>
      <c r="K16" s="19"/>
      <c r="L16" s="19"/>
      <c r="M16" s="136" t="s">
        <v>222</v>
      </c>
      <c r="N16" s="19"/>
      <c r="O16" s="19"/>
      <c r="P16" s="19"/>
      <c r="Q16" s="19"/>
      <c r="R16" s="19"/>
      <c r="S16" s="19"/>
      <c r="T16" s="136" t="s">
        <v>221</v>
      </c>
      <c r="U16" s="35" t="s">
        <v>151</v>
      </c>
      <c r="V16" s="35" t="s">
        <v>151</v>
      </c>
      <c r="W16" s="37"/>
      <c r="X16" s="37"/>
      <c r="Y16" s="37"/>
      <c r="Z16" s="37"/>
      <c r="AA16" s="37"/>
      <c r="AB16" s="37"/>
      <c r="AC16" s="37"/>
      <c r="AD16" s="55" t="s">
        <v>222</v>
      </c>
      <c r="AE16" s="55"/>
      <c r="AF16" s="55"/>
      <c r="AG16" s="55"/>
      <c r="AH16" s="55"/>
      <c r="AI16" s="55"/>
      <c r="AJ16" s="55"/>
      <c r="AK16" s="55"/>
      <c r="AL16" s="55" t="s">
        <v>222</v>
      </c>
      <c r="AM16" s="37"/>
      <c r="AN16" s="37"/>
      <c r="AO16" s="37"/>
      <c r="AP16" s="37"/>
      <c r="AQ16" s="37"/>
      <c r="AR16" s="55" t="s">
        <v>219</v>
      </c>
      <c r="AS16" s="497"/>
      <c r="AT16" s="498"/>
      <c r="AU16" s="23" t="s">
        <v>151</v>
      </c>
      <c r="AV16" s="23" t="s">
        <v>151</v>
      </c>
      <c r="AW16" s="23" t="s">
        <v>151</v>
      </c>
      <c r="AX16" s="23" t="s">
        <v>151</v>
      </c>
      <c r="AY16" s="23" t="s">
        <v>151</v>
      </c>
      <c r="AZ16" s="23" t="s">
        <v>151</v>
      </c>
      <c r="BA16" s="23" t="s">
        <v>151</v>
      </c>
      <c r="BB16" s="23" t="s">
        <v>151</v>
      </c>
      <c r="BC16" s="117" t="s">
        <v>151</v>
      </c>
      <c r="BD16" s="138" t="s">
        <v>225</v>
      </c>
    </row>
    <row r="17" spans="1:56" ht="30" customHeight="1" thickBot="1">
      <c r="A17" s="428"/>
      <c r="B17" s="78" t="s">
        <v>96</v>
      </c>
      <c r="C17" s="282" t="s">
        <v>97</v>
      </c>
      <c r="D17" s="19"/>
      <c r="E17" s="19"/>
      <c r="F17" s="19"/>
      <c r="G17" s="19"/>
      <c r="H17" s="19"/>
      <c r="I17" s="19"/>
      <c r="J17" s="19"/>
      <c r="K17" s="19"/>
      <c r="L17" s="19"/>
      <c r="M17" s="136" t="s">
        <v>222</v>
      </c>
      <c r="N17" s="19"/>
      <c r="O17" s="19"/>
      <c r="P17" s="19"/>
      <c r="Q17" s="19"/>
      <c r="R17" s="19"/>
      <c r="S17" s="19"/>
      <c r="T17" s="19"/>
      <c r="U17" s="35" t="s">
        <v>151</v>
      </c>
      <c r="V17" s="35" t="s">
        <v>151</v>
      </c>
      <c r="W17" s="37"/>
      <c r="X17" s="37"/>
      <c r="Y17" s="37"/>
      <c r="Z17" s="37"/>
      <c r="AA17" s="37"/>
      <c r="AB17" s="37"/>
      <c r="AC17" s="37"/>
      <c r="AD17" s="55" t="s">
        <v>222</v>
      </c>
      <c r="AE17" s="55"/>
      <c r="AF17" s="55"/>
      <c r="AG17" s="55"/>
      <c r="AH17" s="55"/>
      <c r="AI17" s="55"/>
      <c r="AJ17" s="55"/>
      <c r="AK17" s="55"/>
      <c r="AL17" s="55" t="s">
        <v>222</v>
      </c>
      <c r="AM17" s="37"/>
      <c r="AN17" s="37"/>
      <c r="AO17" s="37"/>
      <c r="AP17" s="37"/>
      <c r="AQ17" s="37"/>
      <c r="AR17" s="55" t="s">
        <v>219</v>
      </c>
      <c r="AS17" s="514"/>
      <c r="AT17" s="515"/>
      <c r="AU17" s="23" t="s">
        <v>151</v>
      </c>
      <c r="AV17" s="23" t="s">
        <v>151</v>
      </c>
      <c r="AW17" s="23" t="s">
        <v>151</v>
      </c>
      <c r="AX17" s="23" t="s">
        <v>151</v>
      </c>
      <c r="AY17" s="23" t="s">
        <v>151</v>
      </c>
      <c r="AZ17" s="23" t="s">
        <v>151</v>
      </c>
      <c r="BA17" s="23" t="s">
        <v>151</v>
      </c>
      <c r="BB17" s="23" t="s">
        <v>151</v>
      </c>
      <c r="BC17" s="119" t="s">
        <v>151</v>
      </c>
      <c r="BD17" s="138" t="s">
        <v>224</v>
      </c>
    </row>
    <row r="18" spans="1:56" ht="42" customHeight="1" thickBot="1">
      <c r="A18" s="428"/>
      <c r="B18" s="148"/>
      <c r="C18" s="149" t="s">
        <v>98</v>
      </c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1"/>
      <c r="AT18" s="151"/>
      <c r="AU18" s="152"/>
      <c r="AV18" s="152"/>
      <c r="AW18" s="152"/>
      <c r="AX18" s="152"/>
      <c r="AY18" s="152"/>
      <c r="AZ18" s="152"/>
      <c r="BA18" s="152"/>
      <c r="BB18" s="152"/>
      <c r="BC18" s="153"/>
      <c r="BD18" s="154"/>
    </row>
    <row r="19" spans="1:56" ht="11.25" customHeight="1">
      <c r="A19" s="428"/>
      <c r="B19" s="76" t="s">
        <v>99</v>
      </c>
      <c r="C19" s="211" t="s">
        <v>100</v>
      </c>
      <c r="D19" s="19"/>
      <c r="E19" s="19"/>
      <c r="F19" s="19"/>
      <c r="G19" s="19"/>
      <c r="H19" s="19"/>
      <c r="I19" s="19"/>
      <c r="J19" s="19"/>
      <c r="K19" s="19"/>
      <c r="L19" s="19"/>
      <c r="M19" s="136" t="s">
        <v>222</v>
      </c>
      <c r="N19" s="19"/>
      <c r="O19" s="19"/>
      <c r="P19" s="19"/>
      <c r="Q19" s="19"/>
      <c r="R19" s="19"/>
      <c r="S19" s="19"/>
      <c r="T19" s="19"/>
      <c r="U19" s="20" t="s">
        <v>151</v>
      </c>
      <c r="V19" s="20" t="s">
        <v>151</v>
      </c>
      <c r="W19" s="34"/>
      <c r="X19" s="36"/>
      <c r="Y19" s="36"/>
      <c r="Z19" s="36"/>
      <c r="AA19" s="36"/>
      <c r="AB19" s="36"/>
      <c r="AC19" s="36"/>
      <c r="AD19" s="134" t="s">
        <v>222</v>
      </c>
      <c r="AE19" s="134"/>
      <c r="AF19" s="134"/>
      <c r="AG19" s="134"/>
      <c r="AH19" s="134"/>
      <c r="AI19" s="134"/>
      <c r="AJ19" s="134"/>
      <c r="AK19" s="134"/>
      <c r="AL19" s="134" t="s">
        <v>222</v>
      </c>
      <c r="AM19" s="36"/>
      <c r="AN19" s="36"/>
      <c r="AO19" s="36"/>
      <c r="AP19" s="36"/>
      <c r="AQ19" s="36"/>
      <c r="AR19" s="134" t="s">
        <v>219</v>
      </c>
      <c r="AS19" s="516"/>
      <c r="AT19" s="517"/>
      <c r="AU19" s="20" t="s">
        <v>151</v>
      </c>
      <c r="AV19" s="20" t="s">
        <v>151</v>
      </c>
      <c r="AW19" s="20" t="s">
        <v>151</v>
      </c>
      <c r="AX19" s="20" t="s">
        <v>151</v>
      </c>
      <c r="AY19" s="20" t="s">
        <v>151</v>
      </c>
      <c r="AZ19" s="20" t="s">
        <v>151</v>
      </c>
      <c r="BA19" s="20" t="s">
        <v>151</v>
      </c>
      <c r="BB19" s="20" t="s">
        <v>151</v>
      </c>
      <c r="BC19" s="117" t="s">
        <v>151</v>
      </c>
      <c r="BD19" s="138" t="s">
        <v>224</v>
      </c>
    </row>
    <row r="20" spans="1:56" ht="11.25" customHeight="1">
      <c r="A20" s="428"/>
      <c r="B20" s="74" t="s">
        <v>160</v>
      </c>
      <c r="C20" s="282" t="s">
        <v>161</v>
      </c>
      <c r="D20" s="19"/>
      <c r="E20" s="19"/>
      <c r="F20" s="19"/>
      <c r="G20" s="19"/>
      <c r="H20" s="19"/>
      <c r="I20" s="19"/>
      <c r="J20" s="19"/>
      <c r="K20" s="19"/>
      <c r="L20" s="19"/>
      <c r="M20" s="136" t="s">
        <v>222</v>
      </c>
      <c r="N20" s="19"/>
      <c r="O20" s="19"/>
      <c r="P20" s="19"/>
      <c r="Q20" s="19"/>
      <c r="R20" s="19"/>
      <c r="S20" s="19"/>
      <c r="T20" s="19"/>
      <c r="U20" s="23" t="s">
        <v>151</v>
      </c>
      <c r="V20" s="23" t="s">
        <v>151</v>
      </c>
      <c r="W20" s="21"/>
      <c r="X20" s="36"/>
      <c r="Y20" s="36"/>
      <c r="Z20" s="36"/>
      <c r="AA20" s="36"/>
      <c r="AB20" s="36"/>
      <c r="AC20" s="36"/>
      <c r="AD20" s="134" t="s">
        <v>222</v>
      </c>
      <c r="AE20" s="134"/>
      <c r="AF20" s="134"/>
      <c r="AG20" s="134"/>
      <c r="AH20" s="134"/>
      <c r="AI20" s="134"/>
      <c r="AJ20" s="134"/>
      <c r="AK20" s="134"/>
      <c r="AL20" s="134" t="s">
        <v>222</v>
      </c>
      <c r="AM20" s="36"/>
      <c r="AN20" s="36"/>
      <c r="AO20" s="36"/>
      <c r="AP20" s="36"/>
      <c r="AQ20" s="36"/>
      <c r="AR20" s="134"/>
      <c r="AS20" s="497" t="s">
        <v>218</v>
      </c>
      <c r="AT20" s="498"/>
      <c r="AU20" s="23" t="s">
        <v>151</v>
      </c>
      <c r="AV20" s="23" t="s">
        <v>151</v>
      </c>
      <c r="AW20" s="23" t="s">
        <v>151</v>
      </c>
      <c r="AX20" s="23" t="s">
        <v>151</v>
      </c>
      <c r="AY20" s="23" t="s">
        <v>151</v>
      </c>
      <c r="AZ20" s="23" t="s">
        <v>151</v>
      </c>
      <c r="BA20" s="23" t="s">
        <v>151</v>
      </c>
      <c r="BB20" s="23" t="s">
        <v>151</v>
      </c>
      <c r="BC20" s="119" t="s">
        <v>151</v>
      </c>
      <c r="BD20" s="138" t="s">
        <v>223</v>
      </c>
    </row>
    <row r="21" spans="1:56" ht="11.25" customHeight="1">
      <c r="A21" s="428"/>
      <c r="B21" s="74" t="s">
        <v>162</v>
      </c>
      <c r="C21" s="282" t="s">
        <v>163</v>
      </c>
      <c r="D21" s="19"/>
      <c r="E21" s="19"/>
      <c r="F21" s="19"/>
      <c r="G21" s="19"/>
      <c r="H21" s="19"/>
      <c r="I21" s="19"/>
      <c r="J21" s="19"/>
      <c r="K21" s="19"/>
      <c r="L21" s="19"/>
      <c r="M21" s="136"/>
      <c r="N21" s="19"/>
      <c r="O21" s="19"/>
      <c r="P21" s="19"/>
      <c r="Q21" s="19"/>
      <c r="R21" s="19"/>
      <c r="S21" s="19"/>
      <c r="T21" s="19"/>
      <c r="U21" s="23" t="s">
        <v>151</v>
      </c>
      <c r="V21" s="23" t="s">
        <v>151</v>
      </c>
      <c r="W21" s="36"/>
      <c r="X21" s="36"/>
      <c r="Y21" s="36"/>
      <c r="Z21" s="36"/>
      <c r="AA21" s="36"/>
      <c r="AB21" s="36"/>
      <c r="AC21" s="36"/>
      <c r="AD21" s="134" t="s">
        <v>222</v>
      </c>
      <c r="AE21" s="134"/>
      <c r="AF21" s="134"/>
      <c r="AG21" s="134"/>
      <c r="AH21" s="134"/>
      <c r="AI21" s="134"/>
      <c r="AJ21" s="134"/>
      <c r="AK21" s="134"/>
      <c r="AL21" s="134" t="s">
        <v>222</v>
      </c>
      <c r="AM21" s="36"/>
      <c r="AN21" s="36"/>
      <c r="AO21" s="36"/>
      <c r="AP21" s="36"/>
      <c r="AQ21" s="36"/>
      <c r="AR21" s="134" t="s">
        <v>219</v>
      </c>
      <c r="AS21" s="497"/>
      <c r="AT21" s="498"/>
      <c r="AU21" s="23" t="s">
        <v>151</v>
      </c>
      <c r="AV21" s="23" t="s">
        <v>151</v>
      </c>
      <c r="AW21" s="23" t="s">
        <v>151</v>
      </c>
      <c r="AX21" s="23" t="s">
        <v>151</v>
      </c>
      <c r="AY21" s="23" t="s">
        <v>151</v>
      </c>
      <c r="AZ21" s="23" t="s">
        <v>151</v>
      </c>
      <c r="BA21" s="23" t="s">
        <v>151</v>
      </c>
      <c r="BB21" s="23" t="s">
        <v>151</v>
      </c>
      <c r="BC21" s="118" t="s">
        <v>151</v>
      </c>
      <c r="BD21" s="138" t="s">
        <v>224</v>
      </c>
    </row>
    <row r="22" spans="1:56" s="3" customFormat="1" ht="22.5" customHeight="1">
      <c r="A22" s="428"/>
      <c r="B22" s="74" t="s">
        <v>164</v>
      </c>
      <c r="C22" s="282" t="s">
        <v>249</v>
      </c>
      <c r="D22" s="19"/>
      <c r="E22" s="19"/>
      <c r="F22" s="19"/>
      <c r="G22" s="19"/>
      <c r="H22" s="19"/>
      <c r="I22" s="19"/>
      <c r="J22" s="19"/>
      <c r="K22" s="19"/>
      <c r="L22" s="19"/>
      <c r="M22" s="136" t="s">
        <v>222</v>
      </c>
      <c r="N22" s="19"/>
      <c r="O22" s="19"/>
      <c r="P22" s="19"/>
      <c r="Q22" s="19"/>
      <c r="R22" s="19"/>
      <c r="S22" s="19"/>
      <c r="T22" s="19"/>
      <c r="U22" s="23" t="s">
        <v>151</v>
      </c>
      <c r="V22" s="23" t="s">
        <v>151</v>
      </c>
      <c r="W22" s="21"/>
      <c r="X22" s="36"/>
      <c r="Y22" s="36"/>
      <c r="Z22" s="36"/>
      <c r="AA22" s="36"/>
      <c r="AB22" s="36"/>
      <c r="AC22" s="36"/>
      <c r="AD22" s="134" t="s">
        <v>222</v>
      </c>
      <c r="AE22" s="134"/>
      <c r="AF22" s="134"/>
      <c r="AG22" s="134"/>
      <c r="AH22" s="134"/>
      <c r="AI22" s="134"/>
      <c r="AJ22" s="134"/>
      <c r="AK22" s="134"/>
      <c r="AL22" s="134" t="s">
        <v>222</v>
      </c>
      <c r="AM22" s="36"/>
      <c r="AN22" s="36"/>
      <c r="AO22" s="36"/>
      <c r="AP22" s="36"/>
      <c r="AQ22" s="36"/>
      <c r="AR22" s="134" t="s">
        <v>219</v>
      </c>
      <c r="AS22" s="497"/>
      <c r="AT22" s="498"/>
      <c r="AU22" s="23" t="s">
        <v>151</v>
      </c>
      <c r="AV22" s="23" t="s">
        <v>151</v>
      </c>
      <c r="AW22" s="23" t="s">
        <v>151</v>
      </c>
      <c r="AX22" s="23" t="s">
        <v>151</v>
      </c>
      <c r="AY22" s="23" t="s">
        <v>151</v>
      </c>
      <c r="AZ22" s="23" t="s">
        <v>151</v>
      </c>
      <c r="BA22" s="23" t="s">
        <v>151</v>
      </c>
      <c r="BB22" s="23" t="s">
        <v>151</v>
      </c>
      <c r="BC22" s="117" t="s">
        <v>151</v>
      </c>
      <c r="BD22" s="138" t="s">
        <v>224</v>
      </c>
    </row>
    <row r="23" spans="1:56" ht="15" customHeight="1">
      <c r="A23" s="428"/>
      <c r="B23" s="74" t="s">
        <v>165</v>
      </c>
      <c r="C23" s="282" t="s">
        <v>166</v>
      </c>
      <c r="D23" s="19"/>
      <c r="E23" s="19"/>
      <c r="F23" s="19"/>
      <c r="G23" s="19"/>
      <c r="H23" s="19"/>
      <c r="I23" s="19"/>
      <c r="J23" s="19"/>
      <c r="K23" s="19"/>
      <c r="L23" s="19"/>
      <c r="M23" s="136"/>
      <c r="N23" s="19"/>
      <c r="O23" s="19"/>
      <c r="P23" s="19"/>
      <c r="Q23" s="19"/>
      <c r="R23" s="19"/>
      <c r="S23" s="19"/>
      <c r="T23" s="19"/>
      <c r="U23" s="23" t="s">
        <v>151</v>
      </c>
      <c r="V23" s="23" t="s">
        <v>151</v>
      </c>
      <c r="W23" s="19"/>
      <c r="X23" s="19"/>
      <c r="Y23" s="19"/>
      <c r="Z23" s="19"/>
      <c r="AA23" s="19"/>
      <c r="AB23" s="19"/>
      <c r="AC23" s="19"/>
      <c r="AD23" s="134" t="s">
        <v>222</v>
      </c>
      <c r="AE23" s="136"/>
      <c r="AF23" s="136"/>
      <c r="AG23" s="136"/>
      <c r="AH23" s="136"/>
      <c r="AI23" s="136"/>
      <c r="AJ23" s="136"/>
      <c r="AK23" s="136"/>
      <c r="AL23" s="134" t="s">
        <v>222</v>
      </c>
      <c r="AM23" s="19"/>
      <c r="AN23" s="19"/>
      <c r="AO23" s="21"/>
      <c r="AP23" s="21"/>
      <c r="AQ23" s="21"/>
      <c r="AR23" s="135" t="s">
        <v>219</v>
      </c>
      <c r="AS23" s="497"/>
      <c r="AT23" s="498"/>
      <c r="AU23" s="23" t="s">
        <v>151</v>
      </c>
      <c r="AV23" s="23" t="s">
        <v>151</v>
      </c>
      <c r="AW23" s="23" t="s">
        <v>151</v>
      </c>
      <c r="AX23" s="23" t="s">
        <v>151</v>
      </c>
      <c r="AY23" s="23" t="s">
        <v>151</v>
      </c>
      <c r="AZ23" s="23" t="s">
        <v>151</v>
      </c>
      <c r="BA23" s="23" t="s">
        <v>151</v>
      </c>
      <c r="BB23" s="23" t="s">
        <v>151</v>
      </c>
      <c r="BC23" s="119" t="s">
        <v>151</v>
      </c>
      <c r="BD23" s="138" t="s">
        <v>224</v>
      </c>
    </row>
    <row r="24" spans="1:56" s="16" customFormat="1" ht="11.25" customHeight="1">
      <c r="A24" s="428"/>
      <c r="B24" s="74" t="s">
        <v>101</v>
      </c>
      <c r="C24" s="282" t="s">
        <v>102</v>
      </c>
      <c r="D24" s="19"/>
      <c r="E24" s="19"/>
      <c r="F24" s="19"/>
      <c r="G24" s="19"/>
      <c r="H24" s="19"/>
      <c r="I24" s="19"/>
      <c r="J24" s="19"/>
      <c r="K24" s="19"/>
      <c r="L24" s="19"/>
      <c r="M24" s="136" t="s">
        <v>222</v>
      </c>
      <c r="N24" s="19"/>
      <c r="O24" s="19"/>
      <c r="P24" s="19"/>
      <c r="Q24" s="19"/>
      <c r="R24" s="19"/>
      <c r="S24" s="19"/>
      <c r="T24" s="447" t="s">
        <v>220</v>
      </c>
      <c r="U24" s="23" t="s">
        <v>151</v>
      </c>
      <c r="V24" s="23" t="s">
        <v>151</v>
      </c>
      <c r="W24" s="21"/>
      <c r="X24" s="21"/>
      <c r="Y24" s="21"/>
      <c r="Z24" s="21"/>
      <c r="AA24" s="21"/>
      <c r="AB24" s="21"/>
      <c r="AC24" s="21"/>
      <c r="AD24" s="134"/>
      <c r="AE24" s="135"/>
      <c r="AF24" s="135"/>
      <c r="AG24" s="135"/>
      <c r="AH24" s="135"/>
      <c r="AI24" s="135"/>
      <c r="AJ24" s="135"/>
      <c r="AK24" s="135"/>
      <c r="AL24" s="134"/>
      <c r="AM24" s="21"/>
      <c r="AN24" s="21"/>
      <c r="AO24" s="21"/>
      <c r="AP24" s="21"/>
      <c r="AQ24" s="21"/>
      <c r="AR24" s="135"/>
      <c r="AS24" s="497"/>
      <c r="AT24" s="498"/>
      <c r="AU24" s="23" t="s">
        <v>151</v>
      </c>
      <c r="AV24" s="23" t="s">
        <v>151</v>
      </c>
      <c r="AW24" s="23" t="s">
        <v>151</v>
      </c>
      <c r="AX24" s="23" t="s">
        <v>151</v>
      </c>
      <c r="AY24" s="23" t="s">
        <v>151</v>
      </c>
      <c r="AZ24" s="23" t="s">
        <v>151</v>
      </c>
      <c r="BA24" s="23" t="s">
        <v>151</v>
      </c>
      <c r="BB24" s="23" t="s">
        <v>151</v>
      </c>
      <c r="BC24" s="119" t="s">
        <v>151</v>
      </c>
      <c r="BD24" s="452" t="s">
        <v>224</v>
      </c>
    </row>
    <row r="25" spans="1:56" s="16" customFormat="1" ht="13.5" customHeight="1" thickBot="1">
      <c r="A25" s="428"/>
      <c r="B25" s="74" t="s">
        <v>103</v>
      </c>
      <c r="C25" s="282" t="s">
        <v>104</v>
      </c>
      <c r="D25" s="19"/>
      <c r="E25" s="19"/>
      <c r="F25" s="19"/>
      <c r="G25" s="19"/>
      <c r="H25" s="19"/>
      <c r="I25" s="19"/>
      <c r="J25" s="19"/>
      <c r="K25" s="19"/>
      <c r="L25" s="19"/>
      <c r="M25" s="137" t="s">
        <v>222</v>
      </c>
      <c r="N25" s="19"/>
      <c r="O25" s="19"/>
      <c r="P25" s="19"/>
      <c r="Q25" s="19"/>
      <c r="R25" s="19"/>
      <c r="S25" s="19"/>
      <c r="T25" s="448"/>
      <c r="U25" s="23" t="s">
        <v>151</v>
      </c>
      <c r="V25" s="23" t="s">
        <v>151</v>
      </c>
      <c r="W25" s="21"/>
      <c r="X25" s="21"/>
      <c r="Y25" s="21"/>
      <c r="Z25" s="21"/>
      <c r="AA25" s="21"/>
      <c r="AB25" s="21"/>
      <c r="AC25" s="21"/>
      <c r="AD25" s="134"/>
      <c r="AE25" s="135"/>
      <c r="AF25" s="135"/>
      <c r="AG25" s="135"/>
      <c r="AH25" s="135"/>
      <c r="AI25" s="135"/>
      <c r="AJ25" s="135"/>
      <c r="AK25" s="135"/>
      <c r="AL25" s="134"/>
      <c r="AM25" s="21"/>
      <c r="AN25" s="21"/>
      <c r="AO25" s="21"/>
      <c r="AP25" s="21"/>
      <c r="AQ25" s="21"/>
      <c r="AR25" s="135"/>
      <c r="AS25" s="499"/>
      <c r="AT25" s="500"/>
      <c r="AU25" s="23" t="s">
        <v>151</v>
      </c>
      <c r="AV25" s="23" t="s">
        <v>151</v>
      </c>
      <c r="AW25" s="23" t="s">
        <v>151</v>
      </c>
      <c r="AX25" s="23" t="s">
        <v>151</v>
      </c>
      <c r="AY25" s="23" t="s">
        <v>151</v>
      </c>
      <c r="AZ25" s="23" t="s">
        <v>151</v>
      </c>
      <c r="BA25" s="23" t="s">
        <v>151</v>
      </c>
      <c r="BB25" s="23" t="s">
        <v>151</v>
      </c>
      <c r="BC25" s="118" t="s">
        <v>151</v>
      </c>
      <c r="BD25" s="453"/>
    </row>
    <row r="26" spans="1:56" ht="23.25" customHeight="1" thickBot="1">
      <c r="A26" s="428"/>
      <c r="B26" s="148"/>
      <c r="C26" s="149" t="s">
        <v>105</v>
      </c>
      <c r="D26" s="166"/>
      <c r="E26" s="166"/>
      <c r="F26" s="166"/>
      <c r="G26" s="166"/>
      <c r="H26" s="166"/>
      <c r="I26" s="166"/>
      <c r="J26" s="166"/>
      <c r="K26" s="166"/>
      <c r="L26" s="166"/>
      <c r="M26" s="167"/>
      <c r="N26" s="166"/>
      <c r="O26" s="166"/>
      <c r="P26" s="166"/>
      <c r="Q26" s="166"/>
      <c r="R26" s="166"/>
      <c r="S26" s="166"/>
      <c r="T26" s="166"/>
      <c r="U26" s="167"/>
      <c r="V26" s="167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8"/>
      <c r="AT26" s="168"/>
      <c r="AU26" s="166"/>
      <c r="AV26" s="166"/>
      <c r="AW26" s="166"/>
      <c r="AX26" s="166"/>
      <c r="AY26" s="166"/>
      <c r="AZ26" s="166"/>
      <c r="BA26" s="166"/>
      <c r="BB26" s="166"/>
      <c r="BC26" s="169"/>
      <c r="BD26" s="154"/>
    </row>
    <row r="27" spans="1:56" ht="34.5" customHeight="1">
      <c r="A27" s="428"/>
      <c r="B27" s="75" t="s">
        <v>106</v>
      </c>
      <c r="C27" s="283" t="s">
        <v>107</v>
      </c>
      <c r="D27" s="19"/>
      <c r="E27" s="19"/>
      <c r="F27" s="19"/>
      <c r="G27" s="19"/>
      <c r="H27" s="19"/>
      <c r="I27" s="19"/>
      <c r="J27" s="19"/>
      <c r="K27" s="19"/>
      <c r="L27" s="19"/>
      <c r="M27" s="136" t="s">
        <v>222</v>
      </c>
      <c r="N27" s="19"/>
      <c r="O27" s="19"/>
      <c r="P27" s="19"/>
      <c r="Q27" s="19"/>
      <c r="R27" s="19"/>
      <c r="S27" s="19"/>
      <c r="T27" s="136" t="s">
        <v>219</v>
      </c>
      <c r="U27" s="20" t="s">
        <v>151</v>
      </c>
      <c r="V27" s="20" t="s">
        <v>151</v>
      </c>
      <c r="W27" s="21"/>
      <c r="X27" s="21"/>
      <c r="Y27" s="21"/>
      <c r="Z27" s="21"/>
      <c r="AA27" s="21"/>
      <c r="AB27" s="21"/>
      <c r="AC27" s="21"/>
      <c r="AD27" s="135" t="s">
        <v>222</v>
      </c>
      <c r="AE27" s="135"/>
      <c r="AF27" s="135"/>
      <c r="AG27" s="135"/>
      <c r="AH27" s="135"/>
      <c r="AI27" s="135"/>
      <c r="AJ27" s="135"/>
      <c r="AK27" s="135"/>
      <c r="AL27" s="135" t="s">
        <v>222</v>
      </c>
      <c r="AM27" s="21"/>
      <c r="AN27" s="21"/>
      <c r="AO27" s="21"/>
      <c r="AP27" s="21"/>
      <c r="AQ27" s="21"/>
      <c r="AR27" s="135"/>
      <c r="AS27" s="501"/>
      <c r="AT27" s="502"/>
      <c r="AU27" s="22" t="s">
        <v>151</v>
      </c>
      <c r="AV27" s="22" t="s">
        <v>151</v>
      </c>
      <c r="AW27" s="22" t="s">
        <v>151</v>
      </c>
      <c r="AX27" s="22" t="s">
        <v>151</v>
      </c>
      <c r="AY27" s="22" t="s">
        <v>151</v>
      </c>
      <c r="AZ27" s="22" t="s">
        <v>151</v>
      </c>
      <c r="BA27" s="22" t="s">
        <v>151</v>
      </c>
      <c r="BB27" s="22" t="s">
        <v>151</v>
      </c>
      <c r="BC27" s="117" t="s">
        <v>151</v>
      </c>
      <c r="BD27" s="138" t="s">
        <v>224</v>
      </c>
    </row>
    <row r="28" spans="1:56" s="2" customFormat="1" ht="18" customHeight="1" thickBot="1">
      <c r="A28" s="428"/>
      <c r="B28" s="451" t="s">
        <v>217</v>
      </c>
      <c r="C28" s="451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5">
        <v>3</v>
      </c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>
        <v>9</v>
      </c>
      <c r="AS28" s="449">
        <v>3</v>
      </c>
      <c r="AT28" s="450"/>
      <c r="AU28" s="145"/>
      <c r="AV28" s="145"/>
      <c r="AW28" s="145"/>
      <c r="AX28" s="145"/>
      <c r="AY28" s="145"/>
      <c r="AZ28" s="145"/>
      <c r="BA28" s="145"/>
      <c r="BB28" s="145"/>
      <c r="BC28" s="146"/>
      <c r="BD28" s="147" t="s">
        <v>226</v>
      </c>
    </row>
    <row r="29" spans="1:56" s="2" customFormat="1" ht="18" customHeight="1" thickBot="1">
      <c r="A29" s="455"/>
      <c r="B29" s="456"/>
      <c r="C29" s="456"/>
      <c r="D29" s="456"/>
      <c r="E29" s="456"/>
      <c r="F29" s="456"/>
      <c r="G29" s="456"/>
      <c r="H29" s="456"/>
      <c r="I29" s="456"/>
      <c r="J29" s="456"/>
      <c r="K29" s="456"/>
      <c r="L29" s="456"/>
      <c r="M29" s="456"/>
      <c r="N29" s="456"/>
      <c r="O29" s="456"/>
      <c r="P29" s="456"/>
      <c r="Q29" s="456"/>
      <c r="R29" s="456"/>
      <c r="S29" s="456"/>
      <c r="T29" s="456"/>
      <c r="U29" s="456"/>
      <c r="V29" s="456"/>
      <c r="W29" s="456"/>
      <c r="X29" s="456"/>
      <c r="Y29" s="456"/>
      <c r="Z29" s="456"/>
      <c r="AA29" s="456"/>
      <c r="AB29" s="456"/>
      <c r="AC29" s="456"/>
      <c r="AD29" s="456"/>
      <c r="AE29" s="456"/>
      <c r="AF29" s="456"/>
      <c r="AG29" s="456"/>
      <c r="AH29" s="456"/>
      <c r="AI29" s="456"/>
      <c r="AJ29" s="456"/>
      <c r="AK29" s="456"/>
      <c r="AL29" s="456"/>
      <c r="AM29" s="456"/>
      <c r="AN29" s="456"/>
      <c r="AO29" s="456"/>
      <c r="AP29" s="456"/>
      <c r="AQ29" s="456"/>
      <c r="AR29" s="456"/>
      <c r="AS29" s="456"/>
      <c r="AT29" s="456"/>
      <c r="AU29" s="456"/>
      <c r="AV29" s="456"/>
      <c r="AW29" s="456"/>
      <c r="AX29" s="456"/>
      <c r="AY29" s="456"/>
      <c r="AZ29" s="456"/>
      <c r="BA29" s="456"/>
      <c r="BB29" s="456"/>
      <c r="BC29" s="456"/>
      <c r="BD29" s="457"/>
    </row>
    <row r="30" spans="1:56" s="2" customFormat="1" ht="32.25" customHeight="1">
      <c r="A30" s="425" t="s">
        <v>68</v>
      </c>
      <c r="B30" s="518" t="s">
        <v>0</v>
      </c>
      <c r="C30" s="442" t="s">
        <v>1</v>
      </c>
      <c r="D30" s="409" t="s">
        <v>3</v>
      </c>
      <c r="E30" s="410"/>
      <c r="F30" s="410"/>
      <c r="G30" s="411"/>
      <c r="H30" s="407" t="s">
        <v>4</v>
      </c>
      <c r="I30" s="409" t="s">
        <v>5</v>
      </c>
      <c r="J30" s="410"/>
      <c r="K30" s="411"/>
      <c r="L30" s="415" t="s">
        <v>6</v>
      </c>
      <c r="M30" s="417" t="s">
        <v>7</v>
      </c>
      <c r="N30" s="418"/>
      <c r="O30" s="418"/>
      <c r="P30" s="419"/>
      <c r="Q30" s="417" t="s">
        <v>8</v>
      </c>
      <c r="R30" s="418"/>
      <c r="S30" s="418"/>
      <c r="T30" s="419"/>
      <c r="U30" s="423" t="s">
        <v>9</v>
      </c>
      <c r="V30" s="417" t="s">
        <v>10</v>
      </c>
      <c r="W30" s="418"/>
      <c r="X30" s="419"/>
      <c r="Y30" s="415" t="s">
        <v>11</v>
      </c>
      <c r="Z30" s="417" t="s">
        <v>12</v>
      </c>
      <c r="AA30" s="418"/>
      <c r="AB30" s="419"/>
      <c r="AC30" s="415" t="s">
        <v>13</v>
      </c>
      <c r="AD30" s="417" t="s">
        <v>14</v>
      </c>
      <c r="AE30" s="418"/>
      <c r="AF30" s="418"/>
      <c r="AG30" s="419"/>
      <c r="AH30" s="407" t="s">
        <v>15</v>
      </c>
      <c r="AI30" s="409" t="s">
        <v>16</v>
      </c>
      <c r="AJ30" s="410"/>
      <c r="AK30" s="411"/>
      <c r="AL30" s="407" t="s">
        <v>17</v>
      </c>
      <c r="AM30" s="409" t="s">
        <v>18</v>
      </c>
      <c r="AN30" s="410"/>
      <c r="AO30" s="410"/>
      <c r="AP30" s="411"/>
      <c r="AQ30" s="401" t="s">
        <v>19</v>
      </c>
      <c r="AR30" s="402"/>
      <c r="AS30" s="402"/>
      <c r="AT30" s="403"/>
      <c r="AU30" s="429" t="s">
        <v>20</v>
      </c>
      <c r="AV30" s="409" t="s">
        <v>21</v>
      </c>
      <c r="AW30" s="410"/>
      <c r="AX30" s="410"/>
      <c r="AY30" s="411"/>
      <c r="AZ30" s="409" t="s">
        <v>22</v>
      </c>
      <c r="BA30" s="410"/>
      <c r="BB30" s="410"/>
      <c r="BC30" s="411"/>
      <c r="BD30" s="431" t="s">
        <v>216</v>
      </c>
    </row>
    <row r="31" spans="1:56" s="2" customFormat="1" ht="49.5" customHeight="1" thickBot="1">
      <c r="A31" s="426"/>
      <c r="B31" s="519"/>
      <c r="C31" s="443"/>
      <c r="D31" s="412"/>
      <c r="E31" s="413"/>
      <c r="F31" s="413"/>
      <c r="G31" s="414"/>
      <c r="H31" s="408"/>
      <c r="I31" s="412"/>
      <c r="J31" s="413"/>
      <c r="K31" s="414"/>
      <c r="L31" s="416"/>
      <c r="M31" s="420"/>
      <c r="N31" s="421"/>
      <c r="O31" s="421"/>
      <c r="P31" s="422"/>
      <c r="Q31" s="420"/>
      <c r="R31" s="421"/>
      <c r="S31" s="421"/>
      <c r="T31" s="422"/>
      <c r="U31" s="424"/>
      <c r="V31" s="420"/>
      <c r="W31" s="421"/>
      <c r="X31" s="422"/>
      <c r="Y31" s="416"/>
      <c r="Z31" s="420"/>
      <c r="AA31" s="421"/>
      <c r="AB31" s="422"/>
      <c r="AC31" s="416"/>
      <c r="AD31" s="420"/>
      <c r="AE31" s="421"/>
      <c r="AF31" s="421"/>
      <c r="AG31" s="422"/>
      <c r="AH31" s="408"/>
      <c r="AI31" s="412"/>
      <c r="AJ31" s="413"/>
      <c r="AK31" s="414"/>
      <c r="AL31" s="408"/>
      <c r="AM31" s="412"/>
      <c r="AN31" s="413"/>
      <c r="AO31" s="413"/>
      <c r="AP31" s="414"/>
      <c r="AQ31" s="404"/>
      <c r="AR31" s="405"/>
      <c r="AS31" s="405"/>
      <c r="AT31" s="406"/>
      <c r="AU31" s="430"/>
      <c r="AV31" s="412"/>
      <c r="AW31" s="413"/>
      <c r="AX31" s="413"/>
      <c r="AY31" s="414"/>
      <c r="AZ31" s="412"/>
      <c r="BA31" s="413"/>
      <c r="BB31" s="413"/>
      <c r="BC31" s="414"/>
      <c r="BD31" s="432"/>
    </row>
    <row r="32" spans="1:56" s="2" customFormat="1" ht="18" customHeight="1" thickBot="1">
      <c r="A32" s="426"/>
      <c r="B32" s="519"/>
      <c r="C32" s="443"/>
      <c r="D32" s="433" t="s">
        <v>23</v>
      </c>
      <c r="E32" s="441"/>
      <c r="F32" s="441"/>
      <c r="G32" s="441"/>
      <c r="H32" s="441"/>
      <c r="I32" s="441"/>
      <c r="J32" s="441"/>
      <c r="K32" s="441"/>
      <c r="L32" s="441"/>
      <c r="M32" s="441"/>
      <c r="N32" s="441"/>
      <c r="O32" s="441"/>
      <c r="P32" s="441"/>
      <c r="Q32" s="441"/>
      <c r="R32" s="441"/>
      <c r="S32" s="441"/>
      <c r="T32" s="441"/>
      <c r="U32" s="441"/>
      <c r="V32" s="441"/>
      <c r="W32" s="441"/>
      <c r="X32" s="441"/>
      <c r="Y32" s="441"/>
      <c r="Z32" s="441"/>
      <c r="AA32" s="441"/>
      <c r="AB32" s="441"/>
      <c r="AC32" s="441"/>
      <c r="AD32" s="441"/>
      <c r="AE32" s="441"/>
      <c r="AF32" s="441"/>
      <c r="AG32" s="441"/>
      <c r="AH32" s="441"/>
      <c r="AI32" s="441"/>
      <c r="AJ32" s="441"/>
      <c r="AK32" s="441"/>
      <c r="AL32" s="441"/>
      <c r="AM32" s="441"/>
      <c r="AN32" s="441"/>
      <c r="AO32" s="441"/>
      <c r="AP32" s="441"/>
      <c r="AQ32" s="441"/>
      <c r="AR32" s="441"/>
      <c r="AS32" s="441"/>
      <c r="AT32" s="441"/>
      <c r="AU32" s="441"/>
      <c r="AV32" s="441"/>
      <c r="AW32" s="441"/>
      <c r="AX32" s="441"/>
      <c r="AY32" s="441"/>
      <c r="AZ32" s="441"/>
      <c r="BA32" s="441"/>
      <c r="BB32" s="441"/>
      <c r="BC32" s="441"/>
      <c r="BD32" s="122"/>
    </row>
    <row r="33" spans="1:56" s="2" customFormat="1" ht="36.75" customHeight="1" thickBot="1">
      <c r="A33" s="426"/>
      <c r="B33" s="519"/>
      <c r="C33" s="443"/>
      <c r="D33" s="41" t="s">
        <v>24</v>
      </c>
      <c r="E33" s="27" t="s">
        <v>25</v>
      </c>
      <c r="F33" s="27" t="s">
        <v>26</v>
      </c>
      <c r="G33" s="27" t="s">
        <v>27</v>
      </c>
      <c r="H33" s="27" t="s">
        <v>28</v>
      </c>
      <c r="I33" s="27" t="s">
        <v>29</v>
      </c>
      <c r="J33" s="27" t="s">
        <v>30</v>
      </c>
      <c r="K33" s="28" t="s">
        <v>31</v>
      </c>
      <c r="L33" s="28" t="s">
        <v>32</v>
      </c>
      <c r="M33" s="28" t="s">
        <v>33</v>
      </c>
      <c r="N33" s="28" t="s">
        <v>34</v>
      </c>
      <c r="O33" s="28" t="s">
        <v>35</v>
      </c>
      <c r="P33" s="28" t="s">
        <v>36</v>
      </c>
      <c r="Q33" s="28" t="s">
        <v>37</v>
      </c>
      <c r="R33" s="28" t="s">
        <v>38</v>
      </c>
      <c r="S33" s="28" t="s">
        <v>39</v>
      </c>
      <c r="T33" s="127" t="s">
        <v>40</v>
      </c>
      <c r="U33" s="127" t="s">
        <v>41</v>
      </c>
      <c r="V33" s="128" t="s">
        <v>71</v>
      </c>
      <c r="W33" s="29" t="s">
        <v>72</v>
      </c>
      <c r="X33" s="29" t="s">
        <v>73</v>
      </c>
      <c r="Y33" s="29" t="s">
        <v>74</v>
      </c>
      <c r="Z33" s="29" t="s">
        <v>75</v>
      </c>
      <c r="AA33" s="29" t="s">
        <v>76</v>
      </c>
      <c r="AB33" s="29" t="s">
        <v>77</v>
      </c>
      <c r="AC33" s="29" t="s">
        <v>78</v>
      </c>
      <c r="AD33" s="29" t="s">
        <v>79</v>
      </c>
      <c r="AE33" s="29" t="s">
        <v>80</v>
      </c>
      <c r="AF33" s="29" t="s">
        <v>81</v>
      </c>
      <c r="AG33" s="30" t="s">
        <v>82</v>
      </c>
      <c r="AH33" s="27" t="s">
        <v>42</v>
      </c>
      <c r="AI33" s="27" t="s">
        <v>43</v>
      </c>
      <c r="AJ33" s="27" t="s">
        <v>44</v>
      </c>
      <c r="AK33" s="28" t="s">
        <v>45</v>
      </c>
      <c r="AL33" s="27" t="s">
        <v>46</v>
      </c>
      <c r="AM33" s="27" t="s">
        <v>47</v>
      </c>
      <c r="AN33" s="27" t="s">
        <v>48</v>
      </c>
      <c r="AO33" s="27" t="s">
        <v>49</v>
      </c>
      <c r="AP33" s="27" t="s">
        <v>50</v>
      </c>
      <c r="AQ33" s="129" t="s">
        <v>51</v>
      </c>
      <c r="AR33" s="129" t="s">
        <v>52</v>
      </c>
      <c r="AS33" s="129" t="s">
        <v>53</v>
      </c>
      <c r="AT33" s="129" t="s">
        <v>54</v>
      </c>
      <c r="AU33" s="27" t="s">
        <v>55</v>
      </c>
      <c r="AV33" s="27" t="s">
        <v>56</v>
      </c>
      <c r="AW33" s="27" t="s">
        <v>57</v>
      </c>
      <c r="AX33" s="27" t="s">
        <v>58</v>
      </c>
      <c r="AY33" s="27" t="s">
        <v>59</v>
      </c>
      <c r="AZ33" s="27" t="s">
        <v>60</v>
      </c>
      <c r="BA33" s="27" t="s">
        <v>61</v>
      </c>
      <c r="BB33" s="27" t="s">
        <v>62</v>
      </c>
      <c r="BC33" s="27" t="s">
        <v>63</v>
      </c>
      <c r="BD33" s="139"/>
    </row>
    <row r="34" spans="1:56" s="2" customFormat="1" ht="18" customHeight="1" thickBot="1">
      <c r="A34" s="426"/>
      <c r="B34" s="519"/>
      <c r="C34" s="443"/>
      <c r="D34" s="31"/>
      <c r="E34" s="399" t="s">
        <v>64</v>
      </c>
      <c r="F34" s="400"/>
      <c r="G34" s="400"/>
      <c r="H34" s="400"/>
      <c r="I34" s="400"/>
      <c r="J34" s="400"/>
      <c r="K34" s="400"/>
      <c r="L34" s="400"/>
      <c r="M34" s="400"/>
      <c r="N34" s="400"/>
      <c r="O34" s="400"/>
      <c r="P34" s="400"/>
      <c r="Q34" s="400"/>
      <c r="R34" s="400"/>
      <c r="S34" s="400"/>
      <c r="T34" s="400"/>
      <c r="U34" s="400"/>
      <c r="V34" s="400"/>
      <c r="W34" s="400"/>
      <c r="X34" s="400"/>
      <c r="Y34" s="400"/>
      <c r="Z34" s="400"/>
      <c r="AA34" s="400"/>
      <c r="AB34" s="400"/>
      <c r="AC34" s="400"/>
      <c r="AD34" s="400"/>
      <c r="AE34" s="400"/>
      <c r="AF34" s="400"/>
      <c r="AG34" s="400"/>
      <c r="AH34" s="400"/>
      <c r="AI34" s="400"/>
      <c r="AJ34" s="400"/>
      <c r="AK34" s="400"/>
      <c r="AL34" s="400"/>
      <c r="AM34" s="400"/>
      <c r="AN34" s="400"/>
      <c r="AO34" s="400"/>
      <c r="AP34" s="400"/>
      <c r="AQ34" s="400"/>
      <c r="AR34" s="400"/>
      <c r="AS34" s="400"/>
      <c r="AT34" s="400"/>
      <c r="AU34" s="400"/>
      <c r="AV34" s="400"/>
      <c r="AW34" s="400"/>
      <c r="AX34" s="400"/>
      <c r="AY34" s="400"/>
      <c r="AZ34" s="400"/>
      <c r="BA34" s="400"/>
      <c r="BB34" s="400"/>
      <c r="BC34" s="400"/>
      <c r="BD34" s="122"/>
    </row>
    <row r="35" spans="1:56" s="2" customFormat="1" ht="18" customHeight="1" thickBot="1">
      <c r="A35" s="427"/>
      <c r="B35" s="519"/>
      <c r="C35" s="443"/>
      <c r="D35" s="130">
        <v>1</v>
      </c>
      <c r="E35" s="131">
        <v>2</v>
      </c>
      <c r="F35" s="131">
        <v>3</v>
      </c>
      <c r="G35" s="70">
        <v>4</v>
      </c>
      <c r="H35" s="70">
        <v>5</v>
      </c>
      <c r="I35" s="70">
        <v>6</v>
      </c>
      <c r="J35" s="70">
        <v>7</v>
      </c>
      <c r="K35" s="72">
        <v>8</v>
      </c>
      <c r="L35" s="72">
        <v>9</v>
      </c>
      <c r="M35" s="72">
        <v>10</v>
      </c>
      <c r="N35" s="72">
        <v>11</v>
      </c>
      <c r="O35" s="72">
        <v>12</v>
      </c>
      <c r="P35" s="72">
        <v>13</v>
      </c>
      <c r="Q35" s="72">
        <v>14</v>
      </c>
      <c r="R35" s="72">
        <v>15</v>
      </c>
      <c r="S35" s="72">
        <v>16</v>
      </c>
      <c r="T35" s="132">
        <v>17</v>
      </c>
      <c r="U35" s="132">
        <v>18</v>
      </c>
      <c r="V35" s="132">
        <v>19</v>
      </c>
      <c r="W35" s="72">
        <v>20</v>
      </c>
      <c r="X35" s="72">
        <v>21</v>
      </c>
      <c r="Y35" s="72">
        <v>22</v>
      </c>
      <c r="Z35" s="72">
        <v>23</v>
      </c>
      <c r="AA35" s="72">
        <v>24</v>
      </c>
      <c r="AB35" s="72">
        <v>25</v>
      </c>
      <c r="AC35" s="72">
        <v>26</v>
      </c>
      <c r="AD35" s="72">
        <v>27</v>
      </c>
      <c r="AE35" s="72">
        <v>28</v>
      </c>
      <c r="AF35" s="72">
        <v>29</v>
      </c>
      <c r="AG35" s="70">
        <v>30</v>
      </c>
      <c r="AH35" s="70">
        <v>31</v>
      </c>
      <c r="AI35" s="70">
        <v>32</v>
      </c>
      <c r="AJ35" s="70">
        <v>33</v>
      </c>
      <c r="AK35" s="72">
        <v>34</v>
      </c>
      <c r="AL35" s="70">
        <v>35</v>
      </c>
      <c r="AM35" s="70">
        <v>36</v>
      </c>
      <c r="AN35" s="70">
        <v>37</v>
      </c>
      <c r="AO35" s="70">
        <v>0.38</v>
      </c>
      <c r="AP35" s="70">
        <v>39</v>
      </c>
      <c r="AQ35" s="133">
        <v>40</v>
      </c>
      <c r="AR35" s="133">
        <v>41</v>
      </c>
      <c r="AS35" s="133">
        <v>42</v>
      </c>
      <c r="AT35" s="133">
        <v>43</v>
      </c>
      <c r="AU35" s="70">
        <v>44</v>
      </c>
      <c r="AV35" s="70">
        <v>45</v>
      </c>
      <c r="AW35" s="70">
        <v>46</v>
      </c>
      <c r="AX35" s="70">
        <v>47</v>
      </c>
      <c r="AY35" s="70">
        <v>48</v>
      </c>
      <c r="AZ35" s="70">
        <v>49</v>
      </c>
      <c r="BA35" s="70">
        <v>50</v>
      </c>
      <c r="BB35" s="70">
        <v>51</v>
      </c>
      <c r="BC35" s="70">
        <v>52</v>
      </c>
      <c r="BD35" s="200"/>
    </row>
    <row r="36" spans="1:56" s="2" customFormat="1" ht="33" customHeight="1" thickBot="1">
      <c r="A36" s="438" t="s">
        <v>155</v>
      </c>
      <c r="B36" s="170" t="s">
        <v>108</v>
      </c>
      <c r="C36" s="171" t="s">
        <v>109</v>
      </c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  <c r="AM36" s="173"/>
      <c r="AN36" s="173"/>
      <c r="AO36" s="173"/>
      <c r="AP36" s="173"/>
      <c r="AQ36" s="173"/>
      <c r="AR36" s="173"/>
      <c r="AS36" s="173"/>
      <c r="AT36" s="173"/>
      <c r="AU36" s="173"/>
      <c r="AV36" s="173"/>
      <c r="AW36" s="173"/>
      <c r="AX36" s="173"/>
      <c r="AY36" s="173"/>
      <c r="AZ36" s="173"/>
      <c r="BA36" s="173"/>
      <c r="BB36" s="173"/>
      <c r="BC36" s="174"/>
      <c r="BD36" s="175"/>
    </row>
    <row r="37" spans="1:56" s="2" customFormat="1" ht="18" customHeight="1">
      <c r="A37" s="464"/>
      <c r="B37" s="69" t="s">
        <v>110</v>
      </c>
      <c r="C37" s="77" t="s">
        <v>111</v>
      </c>
      <c r="D37" s="37"/>
      <c r="E37" s="37"/>
      <c r="F37" s="37"/>
      <c r="G37" s="37"/>
      <c r="H37" s="37"/>
      <c r="I37" s="37"/>
      <c r="J37" s="37"/>
      <c r="K37" s="37"/>
      <c r="L37" s="37"/>
      <c r="M37" s="37" t="s">
        <v>222</v>
      </c>
      <c r="N37" s="37"/>
      <c r="O37" s="37"/>
      <c r="P37" s="37"/>
      <c r="Q37" s="37"/>
      <c r="R37" s="37"/>
      <c r="S37" s="55" t="s">
        <v>219</v>
      </c>
      <c r="T37" s="25"/>
      <c r="U37" s="20" t="s">
        <v>151</v>
      </c>
      <c r="V37" s="20" t="s">
        <v>151</v>
      </c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191"/>
      <c r="AM37" s="91"/>
      <c r="AN37" s="91"/>
      <c r="AO37" s="91"/>
      <c r="AP37" s="91"/>
      <c r="AQ37" s="92"/>
      <c r="AR37" s="92"/>
      <c r="AS37" s="92"/>
      <c r="AT37" s="92"/>
      <c r="AU37" s="25"/>
      <c r="AV37" s="20" t="s">
        <v>151</v>
      </c>
      <c r="AW37" s="20" t="s">
        <v>151</v>
      </c>
      <c r="AX37" s="20" t="s">
        <v>151</v>
      </c>
      <c r="AY37" s="20" t="s">
        <v>151</v>
      </c>
      <c r="AZ37" s="20" t="s">
        <v>151</v>
      </c>
      <c r="BA37" s="20" t="s">
        <v>151</v>
      </c>
      <c r="BB37" s="20" t="s">
        <v>151</v>
      </c>
      <c r="BC37" s="120" t="s">
        <v>151</v>
      </c>
      <c r="BD37" s="199" t="s">
        <v>224</v>
      </c>
    </row>
    <row r="38" spans="1:56" s="2" customFormat="1" ht="18" customHeight="1">
      <c r="A38" s="464"/>
      <c r="B38" s="68" t="s">
        <v>112</v>
      </c>
      <c r="C38" s="98" t="s">
        <v>113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55"/>
      <c r="T38" s="25"/>
      <c r="U38" s="20" t="s">
        <v>151</v>
      </c>
      <c r="V38" s="20" t="s">
        <v>151</v>
      </c>
      <c r="W38" s="50"/>
      <c r="X38" s="50"/>
      <c r="Y38" s="50"/>
      <c r="Z38" s="50"/>
      <c r="AA38" s="50"/>
      <c r="AB38" s="50"/>
      <c r="AC38" s="50"/>
      <c r="AD38" s="50" t="s">
        <v>222</v>
      </c>
      <c r="AE38" s="50"/>
      <c r="AF38" s="50"/>
      <c r="AG38" s="50"/>
      <c r="AH38" s="50"/>
      <c r="AI38" s="50"/>
      <c r="AJ38" s="50"/>
      <c r="AK38" s="50"/>
      <c r="AL38" s="191" t="s">
        <v>219</v>
      </c>
      <c r="AM38" s="91"/>
      <c r="AN38" s="91"/>
      <c r="AO38" s="91"/>
      <c r="AP38" s="91"/>
      <c r="AQ38" s="92"/>
      <c r="AR38" s="92"/>
      <c r="AS38" s="92"/>
      <c r="AT38" s="92"/>
      <c r="AU38" s="25"/>
      <c r="AV38" s="20" t="s">
        <v>151</v>
      </c>
      <c r="AW38" s="20" t="s">
        <v>151</v>
      </c>
      <c r="AX38" s="20" t="s">
        <v>151</v>
      </c>
      <c r="AY38" s="20" t="s">
        <v>151</v>
      </c>
      <c r="AZ38" s="20" t="s">
        <v>151</v>
      </c>
      <c r="BA38" s="20" t="s">
        <v>151</v>
      </c>
      <c r="BB38" s="20" t="s">
        <v>151</v>
      </c>
      <c r="BC38" s="120" t="s">
        <v>151</v>
      </c>
      <c r="BD38" s="199" t="s">
        <v>224</v>
      </c>
    </row>
    <row r="39" spans="1:56" s="2" customFormat="1" ht="18" customHeight="1">
      <c r="A39" s="464"/>
      <c r="B39" s="68" t="s">
        <v>114</v>
      </c>
      <c r="C39" s="98" t="s">
        <v>90</v>
      </c>
      <c r="D39" s="37"/>
      <c r="E39" s="37"/>
      <c r="F39" s="37"/>
      <c r="G39" s="37"/>
      <c r="H39" s="37"/>
      <c r="I39" s="37"/>
      <c r="J39" s="37"/>
      <c r="K39" s="37"/>
      <c r="L39" s="37"/>
      <c r="M39" s="37" t="s">
        <v>222</v>
      </c>
      <c r="N39" s="37"/>
      <c r="O39" s="37"/>
      <c r="P39" s="37"/>
      <c r="Q39" s="37"/>
      <c r="R39" s="37"/>
      <c r="S39" s="55"/>
      <c r="T39" s="88"/>
      <c r="U39" s="37" t="s">
        <v>151</v>
      </c>
      <c r="V39" s="37" t="s">
        <v>151</v>
      </c>
      <c r="W39" s="50"/>
      <c r="X39" s="50"/>
      <c r="Y39" s="50"/>
      <c r="Z39" s="50"/>
      <c r="AA39" s="50"/>
      <c r="AB39" s="50"/>
      <c r="AC39" s="50"/>
      <c r="AD39" s="50" t="s">
        <v>222</v>
      </c>
      <c r="AE39" s="50"/>
      <c r="AF39" s="50"/>
      <c r="AG39" s="50"/>
      <c r="AH39" s="50"/>
      <c r="AI39" s="50"/>
      <c r="AJ39" s="50"/>
      <c r="AK39" s="50"/>
      <c r="AL39" s="191"/>
      <c r="AM39" s="91"/>
      <c r="AN39" s="91"/>
      <c r="AO39" s="91"/>
      <c r="AP39" s="91"/>
      <c r="AQ39" s="92"/>
      <c r="AR39" s="92"/>
      <c r="AS39" s="92"/>
      <c r="AT39" s="92"/>
      <c r="AU39" s="25"/>
      <c r="AV39" s="20" t="s">
        <v>151</v>
      </c>
      <c r="AW39" s="20" t="s">
        <v>151</v>
      </c>
      <c r="AX39" s="20" t="s">
        <v>151</v>
      </c>
      <c r="AY39" s="20" t="s">
        <v>151</v>
      </c>
      <c r="AZ39" s="20" t="s">
        <v>151</v>
      </c>
      <c r="BA39" s="20" t="s">
        <v>151</v>
      </c>
      <c r="BB39" s="20" t="s">
        <v>151</v>
      </c>
      <c r="BC39" s="120" t="s">
        <v>151</v>
      </c>
      <c r="BD39" s="201"/>
    </row>
    <row r="40" spans="1:56" s="2" customFormat="1" ht="18" customHeight="1">
      <c r="A40" s="464"/>
      <c r="B40" s="68" t="s">
        <v>115</v>
      </c>
      <c r="C40" s="98" t="s">
        <v>95</v>
      </c>
      <c r="D40" s="37"/>
      <c r="E40" s="37"/>
      <c r="F40" s="37"/>
      <c r="G40" s="37"/>
      <c r="H40" s="37"/>
      <c r="I40" s="37"/>
      <c r="J40" s="37"/>
      <c r="K40" s="37"/>
      <c r="L40" s="37"/>
      <c r="M40" s="37" t="s">
        <v>222</v>
      </c>
      <c r="N40" s="37"/>
      <c r="O40" s="37"/>
      <c r="P40" s="37"/>
      <c r="Q40" s="37"/>
      <c r="R40" s="37"/>
      <c r="S40" s="55" t="s">
        <v>221</v>
      </c>
      <c r="T40" s="25"/>
      <c r="U40" s="20" t="s">
        <v>151</v>
      </c>
      <c r="V40" s="20" t="s">
        <v>151</v>
      </c>
      <c r="W40" s="50"/>
      <c r="X40" s="50"/>
      <c r="Y40" s="50"/>
      <c r="Z40" s="50"/>
      <c r="AA40" s="50"/>
      <c r="AB40" s="50"/>
      <c r="AC40" s="50"/>
      <c r="AD40" s="50" t="s">
        <v>222</v>
      </c>
      <c r="AE40" s="50"/>
      <c r="AF40" s="50"/>
      <c r="AG40" s="50"/>
      <c r="AH40" s="50"/>
      <c r="AI40" s="50"/>
      <c r="AJ40" s="50"/>
      <c r="AK40" s="50"/>
      <c r="AL40" s="191" t="s">
        <v>221</v>
      </c>
      <c r="AM40" s="91"/>
      <c r="AN40" s="91"/>
      <c r="AO40" s="91"/>
      <c r="AP40" s="91"/>
      <c r="AQ40" s="92"/>
      <c r="AR40" s="92"/>
      <c r="AS40" s="92"/>
      <c r="AT40" s="92"/>
      <c r="AU40" s="25"/>
      <c r="AV40" s="20" t="s">
        <v>151</v>
      </c>
      <c r="AW40" s="20" t="s">
        <v>151</v>
      </c>
      <c r="AX40" s="20" t="s">
        <v>151</v>
      </c>
      <c r="AY40" s="20" t="s">
        <v>151</v>
      </c>
      <c r="AZ40" s="20" t="s">
        <v>151</v>
      </c>
      <c r="BA40" s="20" t="s">
        <v>151</v>
      </c>
      <c r="BB40" s="20" t="s">
        <v>151</v>
      </c>
      <c r="BC40" s="120" t="s">
        <v>151</v>
      </c>
      <c r="BD40" s="206" t="s">
        <v>228</v>
      </c>
    </row>
    <row r="41" spans="1:56" s="2" customFormat="1" ht="18" customHeight="1" thickBot="1">
      <c r="A41" s="464"/>
      <c r="B41" s="68" t="s">
        <v>167</v>
      </c>
      <c r="C41" s="98" t="s">
        <v>168</v>
      </c>
      <c r="D41" s="37"/>
      <c r="E41" s="37"/>
      <c r="F41" s="37"/>
      <c r="G41" s="37"/>
      <c r="H41" s="37"/>
      <c r="I41" s="37"/>
      <c r="J41" s="37"/>
      <c r="K41" s="37"/>
      <c r="L41" s="37"/>
      <c r="M41" s="37" t="s">
        <v>222</v>
      </c>
      <c r="N41" s="37"/>
      <c r="O41" s="37"/>
      <c r="P41" s="37"/>
      <c r="Q41" s="37"/>
      <c r="R41" s="37"/>
      <c r="S41" s="55" t="s">
        <v>219</v>
      </c>
      <c r="T41" s="25"/>
      <c r="U41" s="20" t="s">
        <v>151</v>
      </c>
      <c r="V41" s="20" t="s">
        <v>151</v>
      </c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191"/>
      <c r="AM41" s="91"/>
      <c r="AN41" s="91"/>
      <c r="AO41" s="91"/>
      <c r="AP41" s="91"/>
      <c r="AQ41" s="92"/>
      <c r="AR41" s="92"/>
      <c r="AS41" s="92"/>
      <c r="AT41" s="92"/>
      <c r="AU41" s="25"/>
      <c r="AV41" s="20" t="s">
        <v>151</v>
      </c>
      <c r="AW41" s="20" t="s">
        <v>151</v>
      </c>
      <c r="AX41" s="20" t="s">
        <v>151</v>
      </c>
      <c r="AY41" s="20" t="s">
        <v>151</v>
      </c>
      <c r="AZ41" s="20" t="s">
        <v>151</v>
      </c>
      <c r="BA41" s="20" t="s">
        <v>151</v>
      </c>
      <c r="BB41" s="20" t="s">
        <v>151</v>
      </c>
      <c r="BC41" s="120" t="s">
        <v>151</v>
      </c>
      <c r="BD41" s="199" t="s">
        <v>224</v>
      </c>
    </row>
    <row r="42" spans="1:56" s="2" customFormat="1" ht="27" customHeight="1" thickBot="1">
      <c r="A42" s="464"/>
      <c r="B42" s="170" t="s">
        <v>118</v>
      </c>
      <c r="C42" s="171" t="s">
        <v>119</v>
      </c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  <c r="AZ42" s="176"/>
      <c r="BA42" s="176"/>
      <c r="BB42" s="176"/>
      <c r="BC42" s="177"/>
      <c r="BD42" s="178"/>
    </row>
    <row r="43" spans="1:56" s="2" customFormat="1" ht="32.25" customHeight="1" thickBot="1">
      <c r="A43" s="464"/>
      <c r="B43" s="69" t="s">
        <v>120</v>
      </c>
      <c r="C43" s="77" t="s">
        <v>121</v>
      </c>
      <c r="D43" s="37"/>
      <c r="E43" s="37"/>
      <c r="F43" s="37"/>
      <c r="G43" s="37"/>
      <c r="H43" s="37"/>
      <c r="I43" s="37"/>
      <c r="J43" s="37"/>
      <c r="K43" s="37"/>
      <c r="L43" s="37"/>
      <c r="M43" s="37" t="s">
        <v>222</v>
      </c>
      <c r="N43" s="37"/>
      <c r="O43" s="37"/>
      <c r="P43" s="37"/>
      <c r="Q43" s="37"/>
      <c r="R43" s="37"/>
      <c r="S43" s="55"/>
      <c r="T43" s="25"/>
      <c r="U43" s="20" t="s">
        <v>151</v>
      </c>
      <c r="V43" s="20" t="s">
        <v>151</v>
      </c>
      <c r="W43" s="50"/>
      <c r="X43" s="50"/>
      <c r="Y43" s="50"/>
      <c r="Z43" s="50"/>
      <c r="AA43" s="50"/>
      <c r="AB43" s="50"/>
      <c r="AC43" s="50"/>
      <c r="AD43" s="50" t="s">
        <v>222</v>
      </c>
      <c r="AE43" s="50"/>
      <c r="AF43" s="50"/>
      <c r="AG43" s="50"/>
      <c r="AH43" s="50"/>
      <c r="AI43" s="50"/>
      <c r="AJ43" s="50"/>
      <c r="AK43" s="50"/>
      <c r="AL43" s="191"/>
      <c r="AM43" s="91"/>
      <c r="AN43" s="91"/>
      <c r="AO43" s="91"/>
      <c r="AP43" s="91"/>
      <c r="AQ43" s="92"/>
      <c r="AR43" s="92"/>
      <c r="AS43" s="92"/>
      <c r="AT43" s="92"/>
      <c r="AU43" s="25" t="s">
        <v>218</v>
      </c>
      <c r="AV43" s="20" t="s">
        <v>151</v>
      </c>
      <c r="AW43" s="20" t="s">
        <v>151</v>
      </c>
      <c r="AX43" s="20" t="s">
        <v>151</v>
      </c>
      <c r="AY43" s="20" t="s">
        <v>151</v>
      </c>
      <c r="AZ43" s="20" t="s">
        <v>151</v>
      </c>
      <c r="BA43" s="20" t="s">
        <v>151</v>
      </c>
      <c r="BB43" s="20" t="s">
        <v>151</v>
      </c>
      <c r="BC43" s="120" t="s">
        <v>151</v>
      </c>
      <c r="BD43" s="199" t="s">
        <v>223</v>
      </c>
    </row>
    <row r="44" spans="1:56" s="2" customFormat="1" ht="24" customHeight="1" thickBot="1">
      <c r="A44" s="464"/>
      <c r="B44" s="170" t="s">
        <v>124</v>
      </c>
      <c r="C44" s="171" t="s">
        <v>125</v>
      </c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79"/>
      <c r="AN44" s="179"/>
      <c r="AO44" s="179"/>
      <c r="AP44" s="179"/>
      <c r="AQ44" s="180"/>
      <c r="AR44" s="180"/>
      <c r="AS44" s="180"/>
      <c r="AT44" s="180"/>
      <c r="AU44" s="181"/>
      <c r="AV44" s="182"/>
      <c r="AW44" s="182"/>
      <c r="AX44" s="182"/>
      <c r="AY44" s="182"/>
      <c r="AZ44" s="182"/>
      <c r="BA44" s="182"/>
      <c r="BB44" s="182"/>
      <c r="BC44" s="183"/>
      <c r="BD44" s="178"/>
    </row>
    <row r="45" spans="1:56" s="16" customFormat="1" ht="18" customHeight="1">
      <c r="A45" s="464"/>
      <c r="B45" s="69" t="s">
        <v>126</v>
      </c>
      <c r="C45" s="77" t="s">
        <v>169</v>
      </c>
      <c r="D45" s="37"/>
      <c r="E45" s="37"/>
      <c r="F45" s="37"/>
      <c r="G45" s="37"/>
      <c r="H45" s="37"/>
      <c r="I45" s="37"/>
      <c r="J45" s="37"/>
      <c r="K45" s="37"/>
      <c r="L45" s="37"/>
      <c r="M45" s="37" t="s">
        <v>222</v>
      </c>
      <c r="N45" s="37"/>
      <c r="O45" s="37"/>
      <c r="P45" s="37"/>
      <c r="Q45" s="37"/>
      <c r="R45" s="37"/>
      <c r="S45" s="55"/>
      <c r="T45" s="25"/>
      <c r="U45" s="20" t="s">
        <v>151</v>
      </c>
      <c r="V45" s="20" t="s">
        <v>151</v>
      </c>
      <c r="W45" s="50"/>
      <c r="X45" s="50"/>
      <c r="Y45" s="50"/>
      <c r="Z45" s="50"/>
      <c r="AA45" s="50"/>
      <c r="AB45" s="50"/>
      <c r="AC45" s="50"/>
      <c r="AD45" s="50" t="s">
        <v>222</v>
      </c>
      <c r="AE45" s="50"/>
      <c r="AF45" s="50"/>
      <c r="AG45" s="50"/>
      <c r="AH45" s="50"/>
      <c r="AI45" s="50"/>
      <c r="AJ45" s="50"/>
      <c r="AK45" s="50"/>
      <c r="AL45" s="191"/>
      <c r="AM45" s="91"/>
      <c r="AN45" s="91"/>
      <c r="AO45" s="91"/>
      <c r="AP45" s="91"/>
      <c r="AQ45" s="93"/>
      <c r="AR45" s="92"/>
      <c r="AS45" s="92"/>
      <c r="AT45" s="92"/>
      <c r="AU45" s="25" t="s">
        <v>218</v>
      </c>
      <c r="AV45" s="20" t="s">
        <v>151</v>
      </c>
      <c r="AW45" s="20" t="s">
        <v>151</v>
      </c>
      <c r="AX45" s="20" t="s">
        <v>151</v>
      </c>
      <c r="AY45" s="20" t="s">
        <v>151</v>
      </c>
      <c r="AZ45" s="20" t="s">
        <v>151</v>
      </c>
      <c r="BA45" s="20" t="s">
        <v>151</v>
      </c>
      <c r="BB45" s="20" t="s">
        <v>151</v>
      </c>
      <c r="BC45" s="120" t="s">
        <v>151</v>
      </c>
      <c r="BD45" s="199" t="s">
        <v>223</v>
      </c>
    </row>
    <row r="46" spans="1:56" s="16" customFormat="1" ht="29.25" customHeight="1">
      <c r="A46" s="464"/>
      <c r="B46" s="68" t="s">
        <v>127</v>
      </c>
      <c r="C46" s="98" t="s">
        <v>170</v>
      </c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55"/>
      <c r="T46" s="25"/>
      <c r="U46" s="20" t="s">
        <v>151</v>
      </c>
      <c r="V46" s="20" t="s">
        <v>151</v>
      </c>
      <c r="W46" s="50"/>
      <c r="X46" s="50"/>
      <c r="Y46" s="50"/>
      <c r="Z46" s="50"/>
      <c r="AA46" s="50"/>
      <c r="AB46" s="50"/>
      <c r="AC46" s="50"/>
      <c r="AD46" s="50" t="s">
        <v>222</v>
      </c>
      <c r="AE46" s="50"/>
      <c r="AF46" s="50"/>
      <c r="AG46" s="50"/>
      <c r="AH46" s="50"/>
      <c r="AI46" s="50"/>
      <c r="AJ46" s="50"/>
      <c r="AK46" s="50"/>
      <c r="AL46" s="191" t="s">
        <v>219</v>
      </c>
      <c r="AM46" s="91"/>
      <c r="AN46" s="91"/>
      <c r="AO46" s="91"/>
      <c r="AP46" s="91"/>
      <c r="AQ46" s="92"/>
      <c r="AR46" s="92"/>
      <c r="AS46" s="92"/>
      <c r="AT46" s="92"/>
      <c r="AU46" s="25"/>
      <c r="AV46" s="20" t="s">
        <v>151</v>
      </c>
      <c r="AW46" s="20" t="s">
        <v>151</v>
      </c>
      <c r="AX46" s="20" t="s">
        <v>151</v>
      </c>
      <c r="AY46" s="20" t="s">
        <v>151</v>
      </c>
      <c r="AZ46" s="20" t="s">
        <v>151</v>
      </c>
      <c r="BA46" s="20" t="s">
        <v>151</v>
      </c>
      <c r="BB46" s="20" t="s">
        <v>151</v>
      </c>
      <c r="BC46" s="120" t="s">
        <v>151</v>
      </c>
      <c r="BD46" s="199" t="s">
        <v>224</v>
      </c>
    </row>
    <row r="47" spans="1:56" s="2" customFormat="1" ht="31.5" customHeight="1">
      <c r="A47" s="464"/>
      <c r="B47" s="68" t="s">
        <v>128</v>
      </c>
      <c r="C47" s="98" t="s">
        <v>171</v>
      </c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55"/>
      <c r="T47" s="25"/>
      <c r="U47" s="20" t="s">
        <v>151</v>
      </c>
      <c r="V47" s="20" t="s">
        <v>151</v>
      </c>
      <c r="W47" s="50"/>
      <c r="X47" s="50"/>
      <c r="Y47" s="50"/>
      <c r="Z47" s="50"/>
      <c r="AA47" s="50"/>
      <c r="AB47" s="50"/>
      <c r="AC47" s="50"/>
      <c r="AD47" s="50" t="s">
        <v>222</v>
      </c>
      <c r="AE47" s="50"/>
      <c r="AF47" s="50"/>
      <c r="AG47" s="50"/>
      <c r="AH47" s="50"/>
      <c r="AI47" s="50"/>
      <c r="AJ47" s="50"/>
      <c r="AK47" s="50"/>
      <c r="AL47" s="191" t="s">
        <v>219</v>
      </c>
      <c r="AM47" s="91"/>
      <c r="AN47" s="91"/>
      <c r="AO47" s="91"/>
      <c r="AP47" s="91"/>
      <c r="AQ47" s="92"/>
      <c r="AR47" s="92"/>
      <c r="AS47" s="92"/>
      <c r="AT47" s="92"/>
      <c r="AU47" s="25"/>
      <c r="AV47" s="20" t="s">
        <v>151</v>
      </c>
      <c r="AW47" s="20" t="s">
        <v>151</v>
      </c>
      <c r="AX47" s="20" t="s">
        <v>151</v>
      </c>
      <c r="AY47" s="20" t="s">
        <v>151</v>
      </c>
      <c r="AZ47" s="20" t="s">
        <v>151</v>
      </c>
      <c r="BA47" s="20" t="s">
        <v>151</v>
      </c>
      <c r="BB47" s="20" t="s">
        <v>151</v>
      </c>
      <c r="BC47" s="120" t="s">
        <v>151</v>
      </c>
      <c r="BD47" s="199" t="s">
        <v>224</v>
      </c>
    </row>
    <row r="48" spans="1:56" s="2" customFormat="1" ht="27.75" customHeight="1">
      <c r="A48" s="464"/>
      <c r="B48" s="68" t="s">
        <v>129</v>
      </c>
      <c r="C48" s="98" t="s">
        <v>172</v>
      </c>
      <c r="D48" s="50"/>
      <c r="E48" s="50"/>
      <c r="F48" s="50"/>
      <c r="G48" s="50"/>
      <c r="H48" s="50"/>
      <c r="I48" s="50"/>
      <c r="J48" s="50"/>
      <c r="K48" s="50"/>
      <c r="L48" s="50"/>
      <c r="M48" s="50" t="s">
        <v>222</v>
      </c>
      <c r="N48" s="50"/>
      <c r="O48" s="50"/>
      <c r="P48" s="50"/>
      <c r="Q48" s="50"/>
      <c r="R48" s="50"/>
      <c r="S48" s="191" t="s">
        <v>219</v>
      </c>
      <c r="T48" s="25"/>
      <c r="U48" s="20" t="s">
        <v>151</v>
      </c>
      <c r="V48" s="20" t="s">
        <v>151</v>
      </c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191"/>
      <c r="AM48" s="91"/>
      <c r="AN48" s="91"/>
      <c r="AO48" s="91"/>
      <c r="AP48" s="91"/>
      <c r="AQ48" s="92"/>
      <c r="AR48" s="92"/>
      <c r="AS48" s="92"/>
      <c r="AT48" s="92"/>
      <c r="AU48" s="25"/>
      <c r="AV48" s="20" t="s">
        <v>151</v>
      </c>
      <c r="AW48" s="20" t="s">
        <v>151</v>
      </c>
      <c r="AX48" s="20" t="s">
        <v>151</v>
      </c>
      <c r="AY48" s="20" t="s">
        <v>151</v>
      </c>
      <c r="AZ48" s="20" t="s">
        <v>151</v>
      </c>
      <c r="BA48" s="20" t="s">
        <v>151</v>
      </c>
      <c r="BB48" s="20" t="s">
        <v>151</v>
      </c>
      <c r="BC48" s="120" t="s">
        <v>151</v>
      </c>
      <c r="BD48" s="199" t="s">
        <v>224</v>
      </c>
    </row>
    <row r="49" spans="1:56" s="16" customFormat="1" ht="27" customHeight="1">
      <c r="A49" s="464"/>
      <c r="B49" s="68" t="s">
        <v>130</v>
      </c>
      <c r="C49" s="98" t="s">
        <v>179</v>
      </c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55"/>
      <c r="T49" s="25"/>
      <c r="U49" s="20" t="s">
        <v>151</v>
      </c>
      <c r="V49" s="20" t="s">
        <v>151</v>
      </c>
      <c r="W49" s="50"/>
      <c r="X49" s="50"/>
      <c r="Y49" s="50"/>
      <c r="Z49" s="50"/>
      <c r="AA49" s="50"/>
      <c r="AB49" s="50"/>
      <c r="AC49" s="50"/>
      <c r="AD49" s="50" t="s">
        <v>222</v>
      </c>
      <c r="AE49" s="50"/>
      <c r="AF49" s="50"/>
      <c r="AG49" s="50"/>
      <c r="AH49" s="50"/>
      <c r="AI49" s="50"/>
      <c r="AJ49" s="50"/>
      <c r="AK49" s="50"/>
      <c r="AL49" s="191"/>
      <c r="AM49" s="91"/>
      <c r="AN49" s="91"/>
      <c r="AO49" s="91"/>
      <c r="AP49" s="91"/>
      <c r="AQ49" s="92"/>
      <c r="AR49" s="92"/>
      <c r="AS49" s="92"/>
      <c r="AT49" s="92"/>
      <c r="AU49" s="25"/>
      <c r="AV49" s="20" t="s">
        <v>151</v>
      </c>
      <c r="AW49" s="20" t="s">
        <v>151</v>
      </c>
      <c r="AX49" s="20" t="s">
        <v>151</v>
      </c>
      <c r="AY49" s="20" t="s">
        <v>151</v>
      </c>
      <c r="AZ49" s="20" t="s">
        <v>151</v>
      </c>
      <c r="BA49" s="20" t="s">
        <v>151</v>
      </c>
      <c r="BB49" s="20" t="s">
        <v>151</v>
      </c>
      <c r="BC49" s="120" t="s">
        <v>151</v>
      </c>
      <c r="BD49" s="201"/>
    </row>
    <row r="50" spans="1:56" s="16" customFormat="1" ht="15" customHeight="1">
      <c r="A50" s="464"/>
      <c r="B50" s="68" t="s">
        <v>133</v>
      </c>
      <c r="C50" s="98" t="s">
        <v>173</v>
      </c>
      <c r="D50" s="50"/>
      <c r="E50" s="50"/>
      <c r="F50" s="50"/>
      <c r="G50" s="50"/>
      <c r="H50" s="50"/>
      <c r="I50" s="50"/>
      <c r="J50" s="50"/>
      <c r="K50" s="50"/>
      <c r="L50" s="50"/>
      <c r="M50" s="50" t="s">
        <v>222</v>
      </c>
      <c r="N50" s="50"/>
      <c r="O50" s="50"/>
      <c r="P50" s="50"/>
      <c r="Q50" s="50"/>
      <c r="R50" s="50"/>
      <c r="S50" s="191"/>
      <c r="T50" s="25" t="s">
        <v>218</v>
      </c>
      <c r="U50" s="20" t="s">
        <v>151</v>
      </c>
      <c r="V50" s="20" t="s">
        <v>151</v>
      </c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191"/>
      <c r="AM50" s="91"/>
      <c r="AN50" s="91"/>
      <c r="AO50" s="91"/>
      <c r="AP50" s="91"/>
      <c r="AQ50" s="92"/>
      <c r="AR50" s="92"/>
      <c r="AS50" s="92"/>
      <c r="AT50" s="92"/>
      <c r="AU50" s="25"/>
      <c r="AV50" s="20" t="s">
        <v>151</v>
      </c>
      <c r="AW50" s="20" t="s">
        <v>151</v>
      </c>
      <c r="AX50" s="20" t="s">
        <v>151</v>
      </c>
      <c r="AY50" s="20" t="s">
        <v>151</v>
      </c>
      <c r="AZ50" s="20" t="s">
        <v>151</v>
      </c>
      <c r="BA50" s="20" t="s">
        <v>151</v>
      </c>
      <c r="BB50" s="20" t="s">
        <v>151</v>
      </c>
      <c r="BC50" s="120" t="s">
        <v>151</v>
      </c>
      <c r="BD50" s="199" t="s">
        <v>223</v>
      </c>
    </row>
    <row r="51" spans="1:56" s="2" customFormat="1" ht="32.25" customHeight="1" thickBot="1">
      <c r="A51" s="464"/>
      <c r="B51" s="68" t="s">
        <v>134</v>
      </c>
      <c r="C51" s="98" t="s">
        <v>137</v>
      </c>
      <c r="D51" s="50"/>
      <c r="E51" s="50"/>
      <c r="F51" s="50"/>
      <c r="G51" s="50"/>
      <c r="H51" s="50"/>
      <c r="I51" s="50"/>
      <c r="J51" s="50"/>
      <c r="K51" s="50"/>
      <c r="L51" s="50"/>
      <c r="M51" s="50" t="s">
        <v>222</v>
      </c>
      <c r="N51" s="50"/>
      <c r="O51" s="50"/>
      <c r="P51" s="50"/>
      <c r="Q51" s="50"/>
      <c r="R51" s="50"/>
      <c r="S51" s="191" t="s">
        <v>219</v>
      </c>
      <c r="T51" s="25"/>
      <c r="U51" s="20" t="s">
        <v>151</v>
      </c>
      <c r="V51" s="20" t="s">
        <v>151</v>
      </c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191"/>
      <c r="AM51" s="91"/>
      <c r="AN51" s="91"/>
      <c r="AO51" s="91"/>
      <c r="AP51" s="91"/>
      <c r="AQ51" s="92"/>
      <c r="AR51" s="92"/>
      <c r="AS51" s="92"/>
      <c r="AT51" s="92"/>
      <c r="AU51" s="25"/>
      <c r="AV51" s="20" t="s">
        <v>151</v>
      </c>
      <c r="AW51" s="20" t="s">
        <v>151</v>
      </c>
      <c r="AX51" s="20" t="s">
        <v>151</v>
      </c>
      <c r="AY51" s="20" t="s">
        <v>151</v>
      </c>
      <c r="AZ51" s="20" t="s">
        <v>151</v>
      </c>
      <c r="BA51" s="20" t="s">
        <v>151</v>
      </c>
      <c r="BB51" s="20" t="s">
        <v>151</v>
      </c>
      <c r="BC51" s="120" t="s">
        <v>151</v>
      </c>
      <c r="BD51" s="199" t="s">
        <v>224</v>
      </c>
    </row>
    <row r="52" spans="1:56" s="2" customFormat="1" ht="15.75" thickBot="1">
      <c r="A52" s="464"/>
      <c r="B52" s="170" t="s">
        <v>139</v>
      </c>
      <c r="C52" s="171" t="s">
        <v>140</v>
      </c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176"/>
      <c r="AG52" s="176"/>
      <c r="AH52" s="176"/>
      <c r="AI52" s="176"/>
      <c r="AJ52" s="176"/>
      <c r="AK52" s="176"/>
      <c r="AL52" s="176"/>
      <c r="AM52" s="176"/>
      <c r="AN52" s="176"/>
      <c r="AO52" s="176"/>
      <c r="AP52" s="176"/>
      <c r="AQ52" s="184"/>
      <c r="AR52" s="184"/>
      <c r="AS52" s="184"/>
      <c r="AT52" s="184"/>
      <c r="AU52" s="181"/>
      <c r="AV52" s="152"/>
      <c r="AW52" s="152"/>
      <c r="AX52" s="152"/>
      <c r="AY52" s="152"/>
      <c r="AZ52" s="152"/>
      <c r="BA52" s="152"/>
      <c r="BB52" s="152"/>
      <c r="BC52" s="153"/>
      <c r="BD52" s="178"/>
    </row>
    <row r="53" spans="1:56" s="2" customFormat="1" ht="41.25" customHeight="1" thickBot="1">
      <c r="A53" s="464"/>
      <c r="B53" s="185" t="s">
        <v>174</v>
      </c>
      <c r="C53" s="186" t="s">
        <v>175</v>
      </c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  <c r="AJ53" s="187"/>
      <c r="AK53" s="187"/>
      <c r="AL53" s="187"/>
      <c r="AM53" s="197"/>
      <c r="AN53" s="187"/>
      <c r="AO53" s="187"/>
      <c r="AP53" s="187"/>
      <c r="AQ53" s="188"/>
      <c r="AR53" s="188"/>
      <c r="AS53" s="188"/>
      <c r="AT53" s="188"/>
      <c r="AU53" s="195" t="s">
        <v>227</v>
      </c>
      <c r="AV53" s="189"/>
      <c r="AW53" s="189"/>
      <c r="AX53" s="189"/>
      <c r="AY53" s="189"/>
      <c r="AZ53" s="189"/>
      <c r="BA53" s="189"/>
      <c r="BB53" s="189"/>
      <c r="BC53" s="190"/>
      <c r="BD53" s="202" t="s">
        <v>229</v>
      </c>
    </row>
    <row r="54" spans="1:56" s="16" customFormat="1" ht="35.25" customHeight="1">
      <c r="A54" s="464"/>
      <c r="B54" s="66" t="s">
        <v>177</v>
      </c>
      <c r="C54" s="67" t="s">
        <v>176</v>
      </c>
      <c r="D54" s="52"/>
      <c r="E54" s="52"/>
      <c r="F54" s="52"/>
      <c r="G54" s="52"/>
      <c r="H54" s="52"/>
      <c r="I54" s="52"/>
      <c r="J54" s="52"/>
      <c r="K54" s="52"/>
      <c r="L54" s="52"/>
      <c r="M54" s="52" t="s">
        <v>222</v>
      </c>
      <c r="N54" s="52"/>
      <c r="O54" s="52"/>
      <c r="P54" s="52"/>
      <c r="Q54" s="52"/>
      <c r="R54" s="52"/>
      <c r="S54" s="51"/>
      <c r="T54" s="24"/>
      <c r="U54" s="90" t="s">
        <v>151</v>
      </c>
      <c r="V54" s="90" t="s">
        <v>151</v>
      </c>
      <c r="W54" s="57"/>
      <c r="X54" s="57"/>
      <c r="Y54" s="57"/>
      <c r="Z54" s="57"/>
      <c r="AA54" s="57"/>
      <c r="AB54" s="57"/>
      <c r="AC54" s="57"/>
      <c r="AD54" s="57" t="s">
        <v>222</v>
      </c>
      <c r="AE54" s="57"/>
      <c r="AF54" s="57"/>
      <c r="AG54" s="57"/>
      <c r="AH54" s="57"/>
      <c r="AI54" s="57"/>
      <c r="AJ54" s="57"/>
      <c r="AK54" s="57"/>
      <c r="AL54" s="193" t="s">
        <v>219</v>
      </c>
      <c r="AM54" s="94"/>
      <c r="AN54" s="94"/>
      <c r="AO54" s="94"/>
      <c r="AP54" s="94"/>
      <c r="AQ54" s="53"/>
      <c r="AR54" s="53"/>
      <c r="AS54" s="53"/>
      <c r="AT54" s="53"/>
      <c r="AU54" s="24"/>
      <c r="AV54" s="54" t="s">
        <v>151</v>
      </c>
      <c r="AW54" s="54" t="s">
        <v>151</v>
      </c>
      <c r="AX54" s="54" t="s">
        <v>151</v>
      </c>
      <c r="AY54" s="54" t="s">
        <v>151</v>
      </c>
      <c r="AZ54" s="54" t="s">
        <v>151</v>
      </c>
      <c r="BA54" s="54" t="s">
        <v>151</v>
      </c>
      <c r="BB54" s="54" t="s">
        <v>151</v>
      </c>
      <c r="BC54" s="121" t="s">
        <v>151</v>
      </c>
      <c r="BD54" s="199" t="s">
        <v>224</v>
      </c>
    </row>
    <row r="55" spans="1:56" s="2" customFormat="1" ht="18" customHeight="1">
      <c r="A55" s="464"/>
      <c r="B55" s="38" t="s">
        <v>178</v>
      </c>
      <c r="C55" s="140" t="s">
        <v>149</v>
      </c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192"/>
      <c r="T55" s="89"/>
      <c r="U55" s="22" t="s">
        <v>151</v>
      </c>
      <c r="V55" s="22" t="s">
        <v>151</v>
      </c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194"/>
      <c r="AM55" s="99"/>
      <c r="AN55" s="99"/>
      <c r="AO55" s="99"/>
      <c r="AP55" s="99"/>
      <c r="AQ55" s="99"/>
      <c r="AR55" s="95"/>
      <c r="AS55" s="95"/>
      <c r="AT55" s="196" t="s">
        <v>219</v>
      </c>
      <c r="AU55" s="56"/>
      <c r="AV55" s="22" t="s">
        <v>151</v>
      </c>
      <c r="AW55" s="22" t="s">
        <v>151</v>
      </c>
      <c r="AX55" s="22" t="s">
        <v>151</v>
      </c>
      <c r="AY55" s="22" t="s">
        <v>151</v>
      </c>
      <c r="AZ55" s="22" t="s">
        <v>151</v>
      </c>
      <c r="BA55" s="22" t="s">
        <v>151</v>
      </c>
      <c r="BB55" s="22" t="s">
        <v>151</v>
      </c>
      <c r="BC55" s="117" t="s">
        <v>151</v>
      </c>
      <c r="BD55" s="199" t="s">
        <v>224</v>
      </c>
    </row>
    <row r="56" spans="1:56" s="2" customFormat="1" ht="18" customHeight="1" thickBot="1">
      <c r="A56" s="465"/>
      <c r="B56" s="466" t="s">
        <v>217</v>
      </c>
      <c r="C56" s="467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98">
        <v>5</v>
      </c>
      <c r="T56" s="198">
        <v>1</v>
      </c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>
        <v>5</v>
      </c>
      <c r="AM56" s="198"/>
      <c r="AN56" s="198"/>
      <c r="AO56" s="198"/>
      <c r="AP56" s="198"/>
      <c r="AQ56" s="198"/>
      <c r="AR56" s="198"/>
      <c r="AS56" s="198"/>
      <c r="AT56" s="198">
        <v>1</v>
      </c>
      <c r="AU56" s="198">
        <v>3</v>
      </c>
      <c r="AV56" s="142"/>
      <c r="AW56" s="142"/>
      <c r="AX56" s="142"/>
      <c r="AY56" s="142"/>
      <c r="AZ56" s="142"/>
      <c r="BA56" s="142"/>
      <c r="BB56" s="142"/>
      <c r="BC56" s="143"/>
      <c r="BD56" s="207" t="s">
        <v>230</v>
      </c>
    </row>
    <row r="57" spans="1:56" s="2" customFormat="1" ht="18" customHeight="1" thickBot="1">
      <c r="A57" s="435"/>
      <c r="B57" s="436"/>
      <c r="C57" s="436"/>
      <c r="D57" s="436"/>
      <c r="E57" s="436"/>
      <c r="F57" s="436"/>
      <c r="G57" s="436"/>
      <c r="H57" s="436"/>
      <c r="I57" s="436"/>
      <c r="J57" s="436"/>
      <c r="K57" s="436"/>
      <c r="L57" s="436"/>
      <c r="M57" s="436"/>
      <c r="N57" s="436"/>
      <c r="O57" s="436"/>
      <c r="P57" s="436"/>
      <c r="Q57" s="436"/>
      <c r="R57" s="436"/>
      <c r="S57" s="436"/>
      <c r="T57" s="436"/>
      <c r="U57" s="436"/>
      <c r="V57" s="436"/>
      <c r="W57" s="436"/>
      <c r="X57" s="436"/>
      <c r="Y57" s="436"/>
      <c r="Z57" s="436"/>
      <c r="AA57" s="436"/>
      <c r="AB57" s="436"/>
      <c r="AC57" s="436"/>
      <c r="AD57" s="436"/>
      <c r="AE57" s="436"/>
      <c r="AF57" s="436"/>
      <c r="AG57" s="436"/>
      <c r="AH57" s="436"/>
      <c r="AI57" s="436"/>
      <c r="AJ57" s="436"/>
      <c r="AK57" s="436"/>
      <c r="AL57" s="436"/>
      <c r="AM57" s="436"/>
      <c r="AN57" s="436"/>
      <c r="AO57" s="436"/>
      <c r="AP57" s="436"/>
      <c r="AQ57" s="436"/>
      <c r="AR57" s="436"/>
      <c r="AS57" s="436"/>
      <c r="AT57" s="436"/>
      <c r="AU57" s="436"/>
      <c r="AV57" s="436"/>
      <c r="AW57" s="436"/>
      <c r="AX57" s="436"/>
      <c r="AY57" s="436"/>
      <c r="AZ57" s="436"/>
      <c r="BA57" s="436"/>
      <c r="BB57" s="436"/>
      <c r="BC57" s="436"/>
      <c r="BD57" s="437"/>
    </row>
    <row r="58" spans="1:56" s="2" customFormat="1" ht="18" customHeight="1">
      <c r="A58" s="425" t="s">
        <v>68</v>
      </c>
      <c r="B58" s="425" t="s">
        <v>0</v>
      </c>
      <c r="C58" s="442" t="s">
        <v>1</v>
      </c>
      <c r="D58" s="409" t="s">
        <v>3</v>
      </c>
      <c r="E58" s="410"/>
      <c r="F58" s="410"/>
      <c r="G58" s="411"/>
      <c r="H58" s="407" t="s">
        <v>4</v>
      </c>
      <c r="I58" s="409" t="s">
        <v>5</v>
      </c>
      <c r="J58" s="410"/>
      <c r="K58" s="411"/>
      <c r="L58" s="415" t="s">
        <v>6</v>
      </c>
      <c r="M58" s="417" t="s">
        <v>7</v>
      </c>
      <c r="N58" s="418"/>
      <c r="O58" s="418"/>
      <c r="P58" s="419"/>
      <c r="Q58" s="417" t="s">
        <v>8</v>
      </c>
      <c r="R58" s="418"/>
      <c r="S58" s="418"/>
      <c r="T58" s="419"/>
      <c r="U58" s="423" t="s">
        <v>9</v>
      </c>
      <c r="V58" s="417" t="s">
        <v>10</v>
      </c>
      <c r="W58" s="418"/>
      <c r="X58" s="419"/>
      <c r="Y58" s="415" t="s">
        <v>11</v>
      </c>
      <c r="Z58" s="417" t="s">
        <v>12</v>
      </c>
      <c r="AA58" s="418"/>
      <c r="AB58" s="419"/>
      <c r="AC58" s="415" t="s">
        <v>13</v>
      </c>
      <c r="AD58" s="417" t="s">
        <v>14</v>
      </c>
      <c r="AE58" s="418"/>
      <c r="AF58" s="418"/>
      <c r="AG58" s="419"/>
      <c r="AH58" s="407" t="s">
        <v>15</v>
      </c>
      <c r="AI58" s="409" t="s">
        <v>16</v>
      </c>
      <c r="AJ58" s="410"/>
      <c r="AK58" s="411"/>
      <c r="AL58" s="407" t="s">
        <v>17</v>
      </c>
      <c r="AM58" s="409" t="s">
        <v>18</v>
      </c>
      <c r="AN58" s="410"/>
      <c r="AO58" s="410"/>
      <c r="AP58" s="411"/>
      <c r="AQ58" s="401" t="s">
        <v>19</v>
      </c>
      <c r="AR58" s="402"/>
      <c r="AS58" s="402"/>
      <c r="AT58" s="403"/>
      <c r="AU58" s="429" t="s">
        <v>20</v>
      </c>
      <c r="AV58" s="409" t="s">
        <v>21</v>
      </c>
      <c r="AW58" s="410"/>
      <c r="AX58" s="410"/>
      <c r="AY58" s="411"/>
      <c r="AZ58" s="409" t="s">
        <v>22</v>
      </c>
      <c r="BA58" s="410"/>
      <c r="BB58" s="410"/>
      <c r="BC58" s="411"/>
      <c r="BD58" s="431" t="s">
        <v>216</v>
      </c>
    </row>
    <row r="59" spans="1:56" ht="61.5" customHeight="1" thickBot="1">
      <c r="A59" s="426"/>
      <c r="B59" s="426"/>
      <c r="C59" s="443"/>
      <c r="D59" s="412"/>
      <c r="E59" s="413"/>
      <c r="F59" s="413"/>
      <c r="G59" s="414"/>
      <c r="H59" s="408"/>
      <c r="I59" s="412"/>
      <c r="J59" s="413"/>
      <c r="K59" s="414"/>
      <c r="L59" s="416"/>
      <c r="M59" s="420"/>
      <c r="N59" s="421"/>
      <c r="O59" s="421"/>
      <c r="P59" s="422"/>
      <c r="Q59" s="420"/>
      <c r="R59" s="421"/>
      <c r="S59" s="421"/>
      <c r="T59" s="422"/>
      <c r="U59" s="424"/>
      <c r="V59" s="420"/>
      <c r="W59" s="421"/>
      <c r="X59" s="422"/>
      <c r="Y59" s="416"/>
      <c r="Z59" s="420"/>
      <c r="AA59" s="421"/>
      <c r="AB59" s="422"/>
      <c r="AC59" s="416"/>
      <c r="AD59" s="420"/>
      <c r="AE59" s="421"/>
      <c r="AF59" s="421"/>
      <c r="AG59" s="422"/>
      <c r="AH59" s="408"/>
      <c r="AI59" s="412"/>
      <c r="AJ59" s="413"/>
      <c r="AK59" s="414"/>
      <c r="AL59" s="408"/>
      <c r="AM59" s="412"/>
      <c r="AN59" s="413"/>
      <c r="AO59" s="413"/>
      <c r="AP59" s="414"/>
      <c r="AQ59" s="404"/>
      <c r="AR59" s="405"/>
      <c r="AS59" s="405"/>
      <c r="AT59" s="406"/>
      <c r="AU59" s="430"/>
      <c r="AV59" s="412"/>
      <c r="AW59" s="413"/>
      <c r="AX59" s="413"/>
      <c r="AY59" s="414"/>
      <c r="AZ59" s="412"/>
      <c r="BA59" s="413"/>
      <c r="BB59" s="413"/>
      <c r="BC59" s="414"/>
      <c r="BD59" s="432"/>
    </row>
    <row r="60" spans="1:56" ht="18" customHeight="1" thickBot="1">
      <c r="A60" s="426"/>
      <c r="B60" s="426"/>
      <c r="C60" s="443"/>
      <c r="D60" s="433" t="s">
        <v>23</v>
      </c>
      <c r="E60" s="441"/>
      <c r="F60" s="441"/>
      <c r="G60" s="441"/>
      <c r="H60" s="441"/>
      <c r="I60" s="441"/>
      <c r="J60" s="441"/>
      <c r="K60" s="441"/>
      <c r="L60" s="441"/>
      <c r="M60" s="441"/>
      <c r="N60" s="441"/>
      <c r="O60" s="441"/>
      <c r="P60" s="441"/>
      <c r="Q60" s="441"/>
      <c r="R60" s="441"/>
      <c r="S60" s="441"/>
      <c r="T60" s="441"/>
      <c r="U60" s="441"/>
      <c r="V60" s="441"/>
      <c r="W60" s="441"/>
      <c r="X60" s="441"/>
      <c r="Y60" s="441"/>
      <c r="Z60" s="441"/>
      <c r="AA60" s="441"/>
      <c r="AB60" s="441"/>
      <c r="AC60" s="441"/>
      <c r="AD60" s="441"/>
      <c r="AE60" s="441"/>
      <c r="AF60" s="441"/>
      <c r="AG60" s="441"/>
      <c r="AH60" s="441"/>
      <c r="AI60" s="441"/>
      <c r="AJ60" s="441"/>
      <c r="AK60" s="441"/>
      <c r="AL60" s="441"/>
      <c r="AM60" s="441"/>
      <c r="AN60" s="441"/>
      <c r="AO60" s="441"/>
      <c r="AP60" s="441"/>
      <c r="AQ60" s="441"/>
      <c r="AR60" s="441"/>
      <c r="AS60" s="441"/>
      <c r="AT60" s="441"/>
      <c r="AU60" s="441"/>
      <c r="AV60" s="441"/>
      <c r="AW60" s="441"/>
      <c r="AX60" s="441"/>
      <c r="AY60" s="441"/>
      <c r="AZ60" s="441"/>
      <c r="BA60" s="441"/>
      <c r="BB60" s="441"/>
      <c r="BC60" s="441"/>
      <c r="BD60" s="122"/>
    </row>
    <row r="61" spans="1:56" ht="36.75" customHeight="1" thickBot="1">
      <c r="A61" s="426"/>
      <c r="B61" s="426"/>
      <c r="C61" s="443"/>
      <c r="D61" s="41" t="s">
        <v>24</v>
      </c>
      <c r="E61" s="27" t="s">
        <v>25</v>
      </c>
      <c r="F61" s="27" t="s">
        <v>26</v>
      </c>
      <c r="G61" s="27" t="s">
        <v>27</v>
      </c>
      <c r="H61" s="27" t="s">
        <v>28</v>
      </c>
      <c r="I61" s="27" t="s">
        <v>29</v>
      </c>
      <c r="J61" s="27" t="s">
        <v>30</v>
      </c>
      <c r="K61" s="28" t="s">
        <v>31</v>
      </c>
      <c r="L61" s="28" t="s">
        <v>32</v>
      </c>
      <c r="M61" s="28" t="s">
        <v>33</v>
      </c>
      <c r="N61" s="28" t="s">
        <v>34</v>
      </c>
      <c r="O61" s="28" t="s">
        <v>35</v>
      </c>
      <c r="P61" s="28" t="s">
        <v>36</v>
      </c>
      <c r="Q61" s="28" t="s">
        <v>37</v>
      </c>
      <c r="R61" s="28" t="s">
        <v>38</v>
      </c>
      <c r="S61" s="28" t="s">
        <v>39</v>
      </c>
      <c r="T61" s="127" t="s">
        <v>40</v>
      </c>
      <c r="U61" s="127" t="s">
        <v>41</v>
      </c>
      <c r="V61" s="128" t="s">
        <v>71</v>
      </c>
      <c r="W61" s="29" t="s">
        <v>72</v>
      </c>
      <c r="X61" s="29" t="s">
        <v>73</v>
      </c>
      <c r="Y61" s="29" t="s">
        <v>74</v>
      </c>
      <c r="Z61" s="29" t="s">
        <v>75</v>
      </c>
      <c r="AA61" s="29" t="s">
        <v>76</v>
      </c>
      <c r="AB61" s="29" t="s">
        <v>77</v>
      </c>
      <c r="AC61" s="29" t="s">
        <v>78</v>
      </c>
      <c r="AD61" s="29" t="s">
        <v>79</v>
      </c>
      <c r="AE61" s="29" t="s">
        <v>80</v>
      </c>
      <c r="AF61" s="29" t="s">
        <v>81</v>
      </c>
      <c r="AG61" s="30" t="s">
        <v>82</v>
      </c>
      <c r="AH61" s="27" t="s">
        <v>42</v>
      </c>
      <c r="AI61" s="27" t="s">
        <v>43</v>
      </c>
      <c r="AJ61" s="27" t="s">
        <v>44</v>
      </c>
      <c r="AK61" s="28" t="s">
        <v>45</v>
      </c>
      <c r="AL61" s="27" t="s">
        <v>46</v>
      </c>
      <c r="AM61" s="27" t="s">
        <v>47</v>
      </c>
      <c r="AN61" s="27" t="s">
        <v>48</v>
      </c>
      <c r="AO61" s="27" t="s">
        <v>49</v>
      </c>
      <c r="AP61" s="27" t="s">
        <v>50</v>
      </c>
      <c r="AQ61" s="129" t="s">
        <v>51</v>
      </c>
      <c r="AR61" s="129" t="s">
        <v>52</v>
      </c>
      <c r="AS61" s="129" t="s">
        <v>53</v>
      </c>
      <c r="AT61" s="129" t="s">
        <v>54</v>
      </c>
      <c r="AU61" s="27" t="s">
        <v>55</v>
      </c>
      <c r="AV61" s="27" t="s">
        <v>56</v>
      </c>
      <c r="AW61" s="27" t="s">
        <v>57</v>
      </c>
      <c r="AX61" s="27" t="s">
        <v>58</v>
      </c>
      <c r="AY61" s="27" t="s">
        <v>59</v>
      </c>
      <c r="AZ61" s="27" t="s">
        <v>60</v>
      </c>
      <c r="BA61" s="27" t="s">
        <v>61</v>
      </c>
      <c r="BB61" s="27" t="s">
        <v>62</v>
      </c>
      <c r="BC61" s="27" t="s">
        <v>63</v>
      </c>
      <c r="BD61" s="139"/>
    </row>
    <row r="62" spans="1:56" ht="18" customHeight="1" thickBot="1">
      <c r="A62" s="426"/>
      <c r="B62" s="426"/>
      <c r="C62" s="443"/>
      <c r="D62" s="208"/>
      <c r="E62" s="399" t="s">
        <v>64</v>
      </c>
      <c r="F62" s="400"/>
      <c r="G62" s="400"/>
      <c r="H62" s="400"/>
      <c r="I62" s="400"/>
      <c r="J62" s="400"/>
      <c r="K62" s="400"/>
      <c r="L62" s="400"/>
      <c r="M62" s="400"/>
      <c r="N62" s="400"/>
      <c r="O62" s="400"/>
      <c r="P62" s="400"/>
      <c r="Q62" s="400"/>
      <c r="R62" s="400"/>
      <c r="S62" s="400"/>
      <c r="T62" s="400"/>
      <c r="U62" s="400"/>
      <c r="V62" s="400"/>
      <c r="W62" s="400"/>
      <c r="X62" s="400"/>
      <c r="Y62" s="400"/>
      <c r="Z62" s="400"/>
      <c r="AA62" s="400"/>
      <c r="AB62" s="400"/>
      <c r="AC62" s="400"/>
      <c r="AD62" s="400"/>
      <c r="AE62" s="400"/>
      <c r="AF62" s="400"/>
      <c r="AG62" s="400"/>
      <c r="AH62" s="400"/>
      <c r="AI62" s="400"/>
      <c r="AJ62" s="400"/>
      <c r="AK62" s="400"/>
      <c r="AL62" s="400"/>
      <c r="AM62" s="400"/>
      <c r="AN62" s="400"/>
      <c r="AO62" s="400"/>
      <c r="AP62" s="400"/>
      <c r="AQ62" s="400"/>
      <c r="AR62" s="400"/>
      <c r="AS62" s="400"/>
      <c r="AT62" s="400"/>
      <c r="AU62" s="400"/>
      <c r="AV62" s="400"/>
      <c r="AW62" s="400"/>
      <c r="AX62" s="400"/>
      <c r="AY62" s="400"/>
      <c r="AZ62" s="400"/>
      <c r="BA62" s="400"/>
      <c r="BB62" s="400"/>
      <c r="BC62" s="400"/>
      <c r="BD62" s="122"/>
    </row>
    <row r="63" spans="1:56" s="16" customFormat="1" ht="18" customHeight="1" thickBot="1">
      <c r="A63" s="427"/>
      <c r="B63" s="427"/>
      <c r="C63" s="444"/>
      <c r="D63" s="6">
        <v>1</v>
      </c>
      <c r="E63" s="5">
        <v>2</v>
      </c>
      <c r="F63" s="5">
        <v>3</v>
      </c>
      <c r="G63" s="71">
        <v>4</v>
      </c>
      <c r="H63" s="71">
        <v>5</v>
      </c>
      <c r="I63" s="71">
        <v>6</v>
      </c>
      <c r="J63" s="71">
        <v>7</v>
      </c>
      <c r="K63" s="73">
        <v>8</v>
      </c>
      <c r="L63" s="73">
        <v>9</v>
      </c>
      <c r="M63" s="73">
        <v>10</v>
      </c>
      <c r="N63" s="73">
        <v>11</v>
      </c>
      <c r="O63" s="73">
        <v>12</v>
      </c>
      <c r="P63" s="73">
        <v>13</v>
      </c>
      <c r="Q63" s="73">
        <v>14</v>
      </c>
      <c r="R63" s="73">
        <v>15</v>
      </c>
      <c r="S63" s="73">
        <v>16</v>
      </c>
      <c r="T63" s="209">
        <v>17</v>
      </c>
      <c r="U63" s="209">
        <v>18</v>
      </c>
      <c r="V63" s="209">
        <v>19</v>
      </c>
      <c r="W63" s="73">
        <v>20</v>
      </c>
      <c r="X63" s="73">
        <v>21</v>
      </c>
      <c r="Y63" s="73">
        <v>22</v>
      </c>
      <c r="Z63" s="73">
        <v>23</v>
      </c>
      <c r="AA63" s="73">
        <v>24</v>
      </c>
      <c r="AB63" s="73">
        <v>25</v>
      </c>
      <c r="AC63" s="73">
        <v>26</v>
      </c>
      <c r="AD63" s="73">
        <v>27</v>
      </c>
      <c r="AE63" s="73">
        <v>28</v>
      </c>
      <c r="AF63" s="73">
        <v>29</v>
      </c>
      <c r="AG63" s="71">
        <v>30</v>
      </c>
      <c r="AH63" s="71">
        <v>31</v>
      </c>
      <c r="AI63" s="71">
        <v>32</v>
      </c>
      <c r="AJ63" s="71">
        <v>33</v>
      </c>
      <c r="AK63" s="73">
        <v>34</v>
      </c>
      <c r="AL63" s="71">
        <v>35</v>
      </c>
      <c r="AM63" s="71">
        <v>36</v>
      </c>
      <c r="AN63" s="71">
        <v>37</v>
      </c>
      <c r="AO63" s="71">
        <v>0.38</v>
      </c>
      <c r="AP63" s="71">
        <v>39</v>
      </c>
      <c r="AQ63" s="210">
        <v>40</v>
      </c>
      <c r="AR63" s="210">
        <v>41</v>
      </c>
      <c r="AS63" s="210">
        <v>42</v>
      </c>
      <c r="AT63" s="210">
        <v>43</v>
      </c>
      <c r="AU63" s="71">
        <v>44</v>
      </c>
      <c r="AV63" s="71">
        <v>45</v>
      </c>
      <c r="AW63" s="71">
        <v>46</v>
      </c>
      <c r="AX63" s="71">
        <v>47</v>
      </c>
      <c r="AY63" s="71">
        <v>48</v>
      </c>
      <c r="AZ63" s="71">
        <v>49</v>
      </c>
      <c r="BA63" s="71">
        <v>50</v>
      </c>
      <c r="BB63" s="71">
        <v>51</v>
      </c>
      <c r="BC63" s="71">
        <v>52</v>
      </c>
      <c r="BD63" s="139"/>
    </row>
    <row r="64" spans="1:56" s="16" customFormat="1" ht="37.5" customHeight="1" thickBot="1">
      <c r="A64" s="438" t="s">
        <v>180</v>
      </c>
      <c r="B64" s="170" t="s">
        <v>108</v>
      </c>
      <c r="C64" s="171" t="s">
        <v>109</v>
      </c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  <c r="AK64" s="173"/>
      <c r="AL64" s="176"/>
      <c r="AM64" s="173"/>
      <c r="AN64" s="173"/>
      <c r="AO64" s="173"/>
      <c r="AP64" s="173"/>
      <c r="AQ64" s="173"/>
      <c r="AR64" s="173"/>
      <c r="AS64" s="173"/>
      <c r="AT64" s="173"/>
      <c r="AU64" s="173"/>
      <c r="AV64" s="173"/>
      <c r="AW64" s="173"/>
      <c r="AX64" s="173"/>
      <c r="AY64" s="173"/>
      <c r="AZ64" s="173"/>
      <c r="BA64" s="173"/>
      <c r="BB64" s="173"/>
      <c r="BC64" s="244"/>
      <c r="BD64" s="175"/>
    </row>
    <row r="65" spans="1:56" ht="18" customHeight="1" thickBot="1">
      <c r="A65" s="439"/>
      <c r="B65" s="81" t="s">
        <v>114</v>
      </c>
      <c r="C65" s="211" t="s">
        <v>90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91"/>
      <c r="S65" s="91"/>
      <c r="T65" s="245"/>
      <c r="U65" s="88" t="s">
        <v>151</v>
      </c>
      <c r="V65" s="88" t="s">
        <v>151</v>
      </c>
      <c r="W65" s="25"/>
      <c r="X65" s="50"/>
      <c r="Y65" s="50"/>
      <c r="Z65" s="50"/>
      <c r="AA65" s="50"/>
      <c r="AB65" s="50"/>
      <c r="AC65" s="50"/>
      <c r="AD65" s="50" t="s">
        <v>222</v>
      </c>
      <c r="AE65" s="50"/>
      <c r="AF65" s="50"/>
      <c r="AG65" s="50"/>
      <c r="AH65" s="50"/>
      <c r="AI65" s="50"/>
      <c r="AJ65" s="50"/>
      <c r="AK65" s="50"/>
      <c r="AL65" s="191"/>
      <c r="AM65" s="91"/>
      <c r="AN65" s="100"/>
      <c r="AO65" s="100"/>
      <c r="AP65" s="100"/>
      <c r="AQ65" s="105"/>
      <c r="AR65" s="105"/>
      <c r="AS65" s="105"/>
      <c r="AT65" s="13"/>
      <c r="AU65" s="9" t="s">
        <v>151</v>
      </c>
      <c r="AV65" s="9" t="s">
        <v>151</v>
      </c>
      <c r="AW65" s="9" t="s">
        <v>151</v>
      </c>
      <c r="AX65" s="9" t="s">
        <v>151</v>
      </c>
      <c r="AY65" s="9" t="s">
        <v>151</v>
      </c>
      <c r="AZ65" s="9" t="s">
        <v>151</v>
      </c>
      <c r="BA65" s="9" t="s">
        <v>151</v>
      </c>
      <c r="BB65" s="9" t="s">
        <v>151</v>
      </c>
      <c r="BC65" s="123" t="s">
        <v>151</v>
      </c>
      <c r="BD65" s="259"/>
    </row>
    <row r="66" spans="1:56" ht="18" customHeight="1" thickBot="1">
      <c r="A66" s="439"/>
      <c r="B66" s="68" t="s">
        <v>115</v>
      </c>
      <c r="C66" s="87" t="s">
        <v>95</v>
      </c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55" t="s">
        <v>221</v>
      </c>
      <c r="R66" s="91"/>
      <c r="S66" s="91"/>
      <c r="T66" s="245"/>
      <c r="U66" s="107" t="s">
        <v>151</v>
      </c>
      <c r="V66" s="107" t="s">
        <v>151</v>
      </c>
      <c r="W66" s="25"/>
      <c r="X66" s="50"/>
      <c r="Y66" s="50"/>
      <c r="Z66" s="50"/>
      <c r="AA66" s="50"/>
      <c r="AB66" s="50"/>
      <c r="AC66" s="50"/>
      <c r="AD66" s="50" t="s">
        <v>222</v>
      </c>
      <c r="AE66" s="50"/>
      <c r="AF66" s="50"/>
      <c r="AG66" s="50"/>
      <c r="AH66" s="50"/>
      <c r="AI66" s="50"/>
      <c r="AJ66" s="50"/>
      <c r="AK66" s="50"/>
      <c r="AL66" s="191" t="s">
        <v>221</v>
      </c>
      <c r="AM66" s="91"/>
      <c r="AN66" s="100"/>
      <c r="AO66" s="100"/>
      <c r="AP66" s="100"/>
      <c r="AQ66" s="105"/>
      <c r="AR66" s="105"/>
      <c r="AS66" s="105"/>
      <c r="AT66" s="13"/>
      <c r="AU66" s="9" t="s">
        <v>151</v>
      </c>
      <c r="AV66" s="9" t="s">
        <v>151</v>
      </c>
      <c r="AW66" s="9" t="s">
        <v>151</v>
      </c>
      <c r="AX66" s="9" t="s">
        <v>151</v>
      </c>
      <c r="AY66" s="9" t="s">
        <v>151</v>
      </c>
      <c r="AZ66" s="9" t="s">
        <v>151</v>
      </c>
      <c r="BA66" s="9" t="s">
        <v>151</v>
      </c>
      <c r="BB66" s="9" t="s">
        <v>151</v>
      </c>
      <c r="BC66" s="123" t="s">
        <v>151</v>
      </c>
      <c r="BD66" s="260" t="s">
        <v>228</v>
      </c>
    </row>
    <row r="67" spans="1:56" ht="24" customHeight="1" thickBot="1">
      <c r="A67" s="439"/>
      <c r="B67" s="68" t="s">
        <v>116</v>
      </c>
      <c r="C67" s="87" t="s">
        <v>117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55" t="s">
        <v>219</v>
      </c>
      <c r="R67" s="91"/>
      <c r="S67" s="91"/>
      <c r="T67" s="245"/>
      <c r="U67" s="107" t="s">
        <v>151</v>
      </c>
      <c r="V67" s="107" t="s">
        <v>151</v>
      </c>
      <c r="W67" s="25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191"/>
      <c r="AM67" s="91"/>
      <c r="AN67" s="100"/>
      <c r="AO67" s="100"/>
      <c r="AP67" s="100"/>
      <c r="AQ67" s="105"/>
      <c r="AR67" s="105"/>
      <c r="AS67" s="105"/>
      <c r="AT67" s="13"/>
      <c r="AU67" s="9" t="s">
        <v>151</v>
      </c>
      <c r="AV67" s="9" t="s">
        <v>151</v>
      </c>
      <c r="AW67" s="9" t="s">
        <v>151</v>
      </c>
      <c r="AX67" s="9" t="s">
        <v>151</v>
      </c>
      <c r="AY67" s="9" t="s">
        <v>151</v>
      </c>
      <c r="AZ67" s="9" t="s">
        <v>151</v>
      </c>
      <c r="BA67" s="9" t="s">
        <v>151</v>
      </c>
      <c r="BB67" s="9" t="s">
        <v>151</v>
      </c>
      <c r="BC67" s="123" t="s">
        <v>151</v>
      </c>
      <c r="BD67" s="260" t="s">
        <v>224</v>
      </c>
    </row>
    <row r="68" spans="1:56" ht="22.5" customHeight="1" thickBot="1">
      <c r="A68" s="439"/>
      <c r="B68" s="229" t="s">
        <v>118</v>
      </c>
      <c r="C68" s="230" t="s">
        <v>119</v>
      </c>
      <c r="D68" s="242"/>
      <c r="E68" s="242"/>
      <c r="F68" s="242"/>
      <c r="G68" s="242"/>
      <c r="H68" s="242"/>
      <c r="I68" s="242"/>
      <c r="J68" s="242"/>
      <c r="K68" s="242"/>
      <c r="L68" s="242"/>
      <c r="M68" s="242"/>
      <c r="N68" s="242"/>
      <c r="O68" s="242"/>
      <c r="P68" s="242"/>
      <c r="Q68" s="242"/>
      <c r="R68" s="242"/>
      <c r="S68" s="242"/>
      <c r="T68" s="242"/>
      <c r="U68" s="242"/>
      <c r="V68" s="242"/>
      <c r="W68" s="242"/>
      <c r="X68" s="242"/>
      <c r="Y68" s="242"/>
      <c r="Z68" s="242"/>
      <c r="AA68" s="242"/>
      <c r="AB68" s="242"/>
      <c r="AC68" s="242"/>
      <c r="AD68" s="242"/>
      <c r="AE68" s="242"/>
      <c r="AF68" s="242"/>
      <c r="AG68" s="242"/>
      <c r="AH68" s="242"/>
      <c r="AI68" s="242"/>
      <c r="AJ68" s="242"/>
      <c r="AK68" s="242"/>
      <c r="AL68" s="252"/>
      <c r="AM68" s="233"/>
      <c r="AN68" s="233"/>
      <c r="AO68" s="233"/>
      <c r="AP68" s="233"/>
      <c r="AQ68" s="233"/>
      <c r="AR68" s="233"/>
      <c r="AS68" s="233"/>
      <c r="AT68" s="235"/>
      <c r="AU68" s="236"/>
      <c r="AV68" s="233"/>
      <c r="AW68" s="233"/>
      <c r="AX68" s="233"/>
      <c r="AY68" s="233"/>
      <c r="AZ68" s="233"/>
      <c r="BA68" s="233"/>
      <c r="BB68" s="233"/>
      <c r="BC68" s="243"/>
      <c r="BD68" s="261"/>
    </row>
    <row r="69" spans="1:56" ht="25.5" customHeight="1">
      <c r="A69" s="439"/>
      <c r="B69" s="212" t="s">
        <v>122</v>
      </c>
      <c r="C69" s="213" t="s">
        <v>201</v>
      </c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94"/>
      <c r="S69" s="94"/>
      <c r="T69" s="246"/>
      <c r="U69" s="90" t="s">
        <v>151</v>
      </c>
      <c r="V69" s="90" t="s">
        <v>151</v>
      </c>
      <c r="W69" s="24"/>
      <c r="X69" s="57"/>
      <c r="Y69" s="57"/>
      <c r="Z69" s="57"/>
      <c r="AA69" s="57"/>
      <c r="AB69" s="57"/>
      <c r="AC69" s="57"/>
      <c r="AD69" s="57" t="s">
        <v>222</v>
      </c>
      <c r="AE69" s="57"/>
      <c r="AF69" s="57"/>
      <c r="AG69" s="57"/>
      <c r="AH69" s="57"/>
      <c r="AI69" s="57"/>
      <c r="AJ69" s="57"/>
      <c r="AK69" s="57"/>
      <c r="AL69" s="193" t="s">
        <v>219</v>
      </c>
      <c r="AM69" s="94"/>
      <c r="AN69" s="101"/>
      <c r="AO69" s="101"/>
      <c r="AP69" s="101"/>
      <c r="AQ69" s="11"/>
      <c r="AR69" s="11"/>
      <c r="AS69" s="11"/>
      <c r="AT69" s="12"/>
      <c r="AU69" s="7" t="s">
        <v>151</v>
      </c>
      <c r="AV69" s="7" t="s">
        <v>151</v>
      </c>
      <c r="AW69" s="7" t="s">
        <v>151</v>
      </c>
      <c r="AX69" s="7" t="s">
        <v>151</v>
      </c>
      <c r="AY69" s="7" t="s">
        <v>151</v>
      </c>
      <c r="AZ69" s="7" t="s">
        <v>151</v>
      </c>
      <c r="BA69" s="7" t="s">
        <v>151</v>
      </c>
      <c r="BB69" s="7" t="s">
        <v>151</v>
      </c>
      <c r="BC69" s="124" t="s">
        <v>151</v>
      </c>
      <c r="BD69" s="260" t="s">
        <v>224</v>
      </c>
    </row>
    <row r="70" spans="1:56" ht="28.5" customHeight="1" thickBot="1">
      <c r="A70" s="439"/>
      <c r="B70" s="69" t="s">
        <v>123</v>
      </c>
      <c r="C70" s="84" t="s">
        <v>181</v>
      </c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91"/>
      <c r="S70" s="91"/>
      <c r="T70" s="245"/>
      <c r="U70" s="107" t="s">
        <v>151</v>
      </c>
      <c r="V70" s="107" t="s">
        <v>151</v>
      </c>
      <c r="W70" s="25"/>
      <c r="X70" s="50"/>
      <c r="Y70" s="50"/>
      <c r="Z70" s="50"/>
      <c r="AA70" s="50"/>
      <c r="AB70" s="50"/>
      <c r="AC70" s="50"/>
      <c r="AD70" s="50" t="s">
        <v>222</v>
      </c>
      <c r="AE70" s="50"/>
      <c r="AF70" s="50"/>
      <c r="AG70" s="50"/>
      <c r="AH70" s="50"/>
      <c r="AI70" s="50"/>
      <c r="AJ70" s="50"/>
      <c r="AK70" s="50"/>
      <c r="AL70" s="191"/>
      <c r="AM70" s="91"/>
      <c r="AN70" s="100"/>
      <c r="AO70" s="100"/>
      <c r="AP70" s="100"/>
      <c r="AQ70" s="105"/>
      <c r="AR70" s="105"/>
      <c r="AS70" s="105"/>
      <c r="AT70" s="13"/>
      <c r="AU70" s="9" t="s">
        <v>151</v>
      </c>
      <c r="AV70" s="9" t="s">
        <v>151</v>
      </c>
      <c r="AW70" s="9" t="s">
        <v>151</v>
      </c>
      <c r="AX70" s="9" t="s">
        <v>151</v>
      </c>
      <c r="AY70" s="9" t="s">
        <v>151</v>
      </c>
      <c r="AZ70" s="9" t="s">
        <v>151</v>
      </c>
      <c r="BA70" s="9" t="s">
        <v>151</v>
      </c>
      <c r="BB70" s="9" t="s">
        <v>151</v>
      </c>
      <c r="BC70" s="123" t="s">
        <v>151</v>
      </c>
      <c r="BD70" s="259"/>
    </row>
    <row r="71" spans="1:57" s="46" customFormat="1" ht="23.25" customHeight="1" thickBot="1">
      <c r="A71" s="439"/>
      <c r="B71" s="170" t="s">
        <v>124</v>
      </c>
      <c r="C71" s="171" t="s">
        <v>125</v>
      </c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H71" s="173"/>
      <c r="AI71" s="173"/>
      <c r="AJ71" s="173"/>
      <c r="AK71" s="173"/>
      <c r="AL71" s="176"/>
      <c r="AM71" s="239"/>
      <c r="AN71" s="239"/>
      <c r="AO71" s="239"/>
      <c r="AP71" s="239"/>
      <c r="AQ71" s="240"/>
      <c r="AR71" s="240"/>
      <c r="AS71" s="240"/>
      <c r="AT71" s="151"/>
      <c r="AU71" s="226"/>
      <c r="AV71" s="226"/>
      <c r="AW71" s="226"/>
      <c r="AX71" s="226"/>
      <c r="AY71" s="226"/>
      <c r="AZ71" s="226"/>
      <c r="BA71" s="226"/>
      <c r="BB71" s="226"/>
      <c r="BC71" s="241"/>
      <c r="BD71" s="262"/>
      <c r="BE71"/>
    </row>
    <row r="72" spans="1:56" s="46" customFormat="1" ht="25.5" customHeight="1" thickBot="1">
      <c r="A72" s="439"/>
      <c r="B72" s="69" t="s">
        <v>130</v>
      </c>
      <c r="C72" s="84" t="s">
        <v>182</v>
      </c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91"/>
      <c r="S72" s="91"/>
      <c r="T72" s="245"/>
      <c r="U72" s="107" t="s">
        <v>151</v>
      </c>
      <c r="V72" s="107" t="s">
        <v>151</v>
      </c>
      <c r="W72" s="25" t="s">
        <v>218</v>
      </c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191"/>
      <c r="AM72" s="100"/>
      <c r="AN72" s="100"/>
      <c r="AO72" s="100"/>
      <c r="AP72" s="100"/>
      <c r="AQ72" s="62"/>
      <c r="AR72" s="105"/>
      <c r="AS72" s="105"/>
      <c r="AT72" s="25"/>
      <c r="AU72" s="9" t="s">
        <v>151</v>
      </c>
      <c r="AV72" s="9" t="s">
        <v>151</v>
      </c>
      <c r="AW72" s="9" t="s">
        <v>151</v>
      </c>
      <c r="AX72" s="9" t="s">
        <v>151</v>
      </c>
      <c r="AY72" s="9" t="s">
        <v>151</v>
      </c>
      <c r="AZ72" s="9" t="s">
        <v>151</v>
      </c>
      <c r="BA72" s="9" t="s">
        <v>151</v>
      </c>
      <c r="BB72" s="9" t="s">
        <v>151</v>
      </c>
      <c r="BC72" s="123" t="s">
        <v>151</v>
      </c>
      <c r="BD72" s="259" t="s">
        <v>223</v>
      </c>
    </row>
    <row r="73" spans="1:56" s="46" customFormat="1" ht="18" customHeight="1" thickBot="1">
      <c r="A73" s="439"/>
      <c r="B73" s="215" t="s">
        <v>132</v>
      </c>
      <c r="C73" s="87" t="s">
        <v>183</v>
      </c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91"/>
      <c r="S73" s="91"/>
      <c r="T73" s="245"/>
      <c r="U73" s="107" t="s">
        <v>151</v>
      </c>
      <c r="V73" s="107" t="s">
        <v>151</v>
      </c>
      <c r="W73" s="25"/>
      <c r="X73" s="50"/>
      <c r="Y73" s="50"/>
      <c r="Z73" s="50"/>
      <c r="AA73" s="50"/>
      <c r="AB73" s="50"/>
      <c r="AC73" s="50"/>
      <c r="AD73" s="50" t="s">
        <v>222</v>
      </c>
      <c r="AE73" s="50"/>
      <c r="AF73" s="50"/>
      <c r="AG73" s="50"/>
      <c r="AH73" s="50"/>
      <c r="AI73" s="50"/>
      <c r="AJ73" s="50"/>
      <c r="AK73" s="50"/>
      <c r="AL73" s="191"/>
      <c r="AM73" s="100"/>
      <c r="AN73" s="100"/>
      <c r="AO73" s="100"/>
      <c r="AP73" s="100"/>
      <c r="AQ73" s="105"/>
      <c r="AR73" s="105"/>
      <c r="AS73" s="105"/>
      <c r="AT73" s="13"/>
      <c r="AU73" s="9" t="s">
        <v>151</v>
      </c>
      <c r="AV73" s="9" t="s">
        <v>151</v>
      </c>
      <c r="AW73" s="9" t="s">
        <v>151</v>
      </c>
      <c r="AX73" s="9" t="s">
        <v>151</v>
      </c>
      <c r="AY73" s="9" t="s">
        <v>151</v>
      </c>
      <c r="AZ73" s="9" t="s">
        <v>151</v>
      </c>
      <c r="BA73" s="9" t="s">
        <v>151</v>
      </c>
      <c r="BB73" s="9" t="s">
        <v>151</v>
      </c>
      <c r="BC73" s="123" t="s">
        <v>151</v>
      </c>
      <c r="BD73" s="260"/>
    </row>
    <row r="74" spans="1:57" s="10" customFormat="1" ht="18" customHeight="1" thickBot="1">
      <c r="A74" s="439"/>
      <c r="B74" s="214" t="s">
        <v>135</v>
      </c>
      <c r="C74" s="86" t="s">
        <v>184</v>
      </c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91"/>
      <c r="S74" s="91"/>
      <c r="T74" s="245"/>
      <c r="U74" s="107" t="s">
        <v>151</v>
      </c>
      <c r="V74" s="107" t="s">
        <v>151</v>
      </c>
      <c r="W74" s="25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191" t="s">
        <v>219</v>
      </c>
      <c r="AM74" s="100"/>
      <c r="AN74" s="100"/>
      <c r="AO74" s="100"/>
      <c r="AP74" s="100"/>
      <c r="AQ74" s="105"/>
      <c r="AR74" s="105"/>
      <c r="AS74" s="105"/>
      <c r="AT74" s="13"/>
      <c r="AU74" s="9" t="s">
        <v>151</v>
      </c>
      <c r="AV74" s="9" t="s">
        <v>151</v>
      </c>
      <c r="AW74" s="9" t="s">
        <v>151</v>
      </c>
      <c r="AX74" s="9" t="s">
        <v>151</v>
      </c>
      <c r="AY74" s="9" t="s">
        <v>151</v>
      </c>
      <c r="AZ74" s="9" t="s">
        <v>151</v>
      </c>
      <c r="BA74" s="9" t="s">
        <v>151</v>
      </c>
      <c r="BB74" s="9" t="s">
        <v>151</v>
      </c>
      <c r="BC74" s="123" t="s">
        <v>151</v>
      </c>
      <c r="BD74" s="260" t="s">
        <v>224</v>
      </c>
      <c r="BE74" s="46"/>
    </row>
    <row r="75" spans="1:57" s="16" customFormat="1" ht="21.75" customHeight="1" thickBot="1">
      <c r="A75" s="439"/>
      <c r="B75" s="229" t="s">
        <v>139</v>
      </c>
      <c r="C75" s="230" t="s">
        <v>140</v>
      </c>
      <c r="D75" s="231"/>
      <c r="E75" s="231"/>
      <c r="F75" s="231"/>
      <c r="G75" s="231"/>
      <c r="H75" s="231"/>
      <c r="I75" s="231"/>
      <c r="J75" s="231"/>
      <c r="K75" s="231"/>
      <c r="L75" s="231"/>
      <c r="M75" s="231"/>
      <c r="N75" s="231"/>
      <c r="O75" s="231"/>
      <c r="P75" s="231"/>
      <c r="Q75" s="231"/>
      <c r="R75" s="231"/>
      <c r="S75" s="231"/>
      <c r="T75" s="231"/>
      <c r="U75" s="231"/>
      <c r="V75" s="231"/>
      <c r="W75" s="231"/>
      <c r="X75" s="231"/>
      <c r="Y75" s="231"/>
      <c r="Z75" s="231"/>
      <c r="AA75" s="231"/>
      <c r="AB75" s="231"/>
      <c r="AC75" s="231"/>
      <c r="AD75" s="231"/>
      <c r="AE75" s="231"/>
      <c r="AF75" s="231"/>
      <c r="AG75" s="231"/>
      <c r="AH75" s="231"/>
      <c r="AI75" s="231"/>
      <c r="AJ75" s="231"/>
      <c r="AK75" s="231"/>
      <c r="AL75" s="252"/>
      <c r="AM75" s="232"/>
      <c r="AN75" s="233"/>
      <c r="AO75" s="233"/>
      <c r="AP75" s="233"/>
      <c r="AQ75" s="234"/>
      <c r="AR75" s="234"/>
      <c r="AS75" s="234"/>
      <c r="AT75" s="235"/>
      <c r="AU75" s="236"/>
      <c r="AV75" s="237"/>
      <c r="AW75" s="237"/>
      <c r="AX75" s="237"/>
      <c r="AY75" s="237"/>
      <c r="AZ75" s="237"/>
      <c r="BA75" s="237"/>
      <c r="BB75" s="237"/>
      <c r="BC75" s="238"/>
      <c r="BD75" s="261"/>
      <c r="BE75" s="10"/>
    </row>
    <row r="76" spans="1:56" s="16" customFormat="1" ht="47.25" customHeight="1" thickBot="1">
      <c r="A76" s="439"/>
      <c r="B76" s="170" t="s">
        <v>141</v>
      </c>
      <c r="C76" s="171" t="s">
        <v>185</v>
      </c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  <c r="AA76" s="172"/>
      <c r="AB76" s="172"/>
      <c r="AC76" s="172"/>
      <c r="AD76" s="172"/>
      <c r="AE76" s="172"/>
      <c r="AF76" s="172"/>
      <c r="AG76" s="172"/>
      <c r="AH76" s="172"/>
      <c r="AI76" s="172"/>
      <c r="AJ76" s="172"/>
      <c r="AK76" s="172"/>
      <c r="AL76" s="176"/>
      <c r="AM76" s="172"/>
      <c r="AN76" s="173"/>
      <c r="AO76" s="173"/>
      <c r="AP76" s="173"/>
      <c r="AQ76" s="225"/>
      <c r="AR76" s="225"/>
      <c r="AS76" s="225"/>
      <c r="AT76" s="151"/>
      <c r="AU76" s="226"/>
      <c r="AV76" s="227"/>
      <c r="AW76" s="227"/>
      <c r="AX76" s="227"/>
      <c r="AY76" s="227"/>
      <c r="AZ76" s="227"/>
      <c r="BA76" s="227"/>
      <c r="BB76" s="227"/>
      <c r="BC76" s="228"/>
      <c r="BD76" s="262"/>
    </row>
    <row r="77" spans="1:56" s="16" customFormat="1" ht="25.5" customHeight="1">
      <c r="A77" s="439"/>
      <c r="B77" s="81" t="s">
        <v>142</v>
      </c>
      <c r="C77" s="84" t="s">
        <v>186</v>
      </c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91"/>
      <c r="S77" s="91"/>
      <c r="T77" s="245"/>
      <c r="U77" s="107" t="s">
        <v>151</v>
      </c>
      <c r="V77" s="107" t="s">
        <v>151</v>
      </c>
      <c r="W77" s="25"/>
      <c r="X77" s="50"/>
      <c r="Y77" s="50"/>
      <c r="Z77" s="50"/>
      <c r="AA77" s="50"/>
      <c r="AB77" s="50"/>
      <c r="AC77" s="50"/>
      <c r="AD77" s="50" t="s">
        <v>222</v>
      </c>
      <c r="AE77" s="50"/>
      <c r="AF77" s="50"/>
      <c r="AG77" s="50"/>
      <c r="AH77" s="50"/>
      <c r="AI77" s="50"/>
      <c r="AJ77" s="50"/>
      <c r="AK77" s="50"/>
      <c r="AL77" s="191"/>
      <c r="AM77" s="100"/>
      <c r="AN77" s="100"/>
      <c r="AO77" s="100"/>
      <c r="AP77" s="100"/>
      <c r="AQ77" s="105"/>
      <c r="AR77" s="105"/>
      <c r="AS77" s="105"/>
      <c r="AT77" s="13"/>
      <c r="AU77" s="9" t="s">
        <v>151</v>
      </c>
      <c r="AV77" s="9" t="s">
        <v>151</v>
      </c>
      <c r="AW77" s="9" t="s">
        <v>151</v>
      </c>
      <c r="AX77" s="9" t="s">
        <v>151</v>
      </c>
      <c r="AY77" s="9" t="s">
        <v>151</v>
      </c>
      <c r="AZ77" s="9" t="s">
        <v>151</v>
      </c>
      <c r="BA77" s="9" t="s">
        <v>151</v>
      </c>
      <c r="BB77" s="9" t="s">
        <v>151</v>
      </c>
      <c r="BC77" s="123" t="s">
        <v>151</v>
      </c>
      <c r="BD77" s="259"/>
    </row>
    <row r="78" spans="1:57" ht="30" customHeight="1" thickBot="1">
      <c r="A78" s="439"/>
      <c r="B78" s="80" t="s">
        <v>188</v>
      </c>
      <c r="C78" s="85" t="s">
        <v>187</v>
      </c>
      <c r="D78" s="216"/>
      <c r="E78" s="216"/>
      <c r="F78" s="216"/>
      <c r="G78" s="216"/>
      <c r="H78" s="216"/>
      <c r="I78" s="216"/>
      <c r="J78" s="216"/>
      <c r="K78" s="216"/>
      <c r="L78" s="216"/>
      <c r="M78" s="216"/>
      <c r="N78" s="216"/>
      <c r="O78" s="216"/>
      <c r="P78" s="216"/>
      <c r="Q78" s="216"/>
      <c r="R78" s="217"/>
      <c r="S78" s="217"/>
      <c r="T78" s="247"/>
      <c r="U78" s="218" t="s">
        <v>151</v>
      </c>
      <c r="V78" s="218" t="s">
        <v>151</v>
      </c>
      <c r="W78" s="219"/>
      <c r="X78" s="220"/>
      <c r="Y78" s="220"/>
      <c r="Z78" s="220"/>
      <c r="AA78" s="220"/>
      <c r="AB78" s="220"/>
      <c r="AC78" s="220"/>
      <c r="AD78" s="220" t="s">
        <v>222</v>
      </c>
      <c r="AE78" s="220"/>
      <c r="AF78" s="220"/>
      <c r="AG78" s="220"/>
      <c r="AH78" s="220"/>
      <c r="AI78" s="220"/>
      <c r="AJ78" s="220"/>
      <c r="AK78" s="220"/>
      <c r="AL78" s="250"/>
      <c r="AM78" s="221"/>
      <c r="AN78" s="221"/>
      <c r="AO78" s="221"/>
      <c r="AP78" s="221"/>
      <c r="AQ78" s="222"/>
      <c r="AR78" s="222"/>
      <c r="AS78" s="222"/>
      <c r="AT78" s="43"/>
      <c r="AU78" s="223" t="s">
        <v>151</v>
      </c>
      <c r="AV78" s="223" t="s">
        <v>151</v>
      </c>
      <c r="AW78" s="223" t="s">
        <v>151</v>
      </c>
      <c r="AX78" s="223" t="s">
        <v>151</v>
      </c>
      <c r="AY78" s="223" t="s">
        <v>151</v>
      </c>
      <c r="AZ78" s="223" t="s">
        <v>151</v>
      </c>
      <c r="BA78" s="223" t="s">
        <v>151</v>
      </c>
      <c r="BB78" s="223" t="s">
        <v>151</v>
      </c>
      <c r="BC78" s="224" t="s">
        <v>151</v>
      </c>
      <c r="BD78" s="263"/>
      <c r="BE78" s="16"/>
    </row>
    <row r="79" spans="1:56" ht="38.25" customHeight="1" thickBot="1">
      <c r="A79" s="439"/>
      <c r="B79" s="170" t="s">
        <v>189</v>
      </c>
      <c r="C79" s="171" t="s">
        <v>190</v>
      </c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  <c r="Z79" s="172"/>
      <c r="AA79" s="172"/>
      <c r="AB79" s="172"/>
      <c r="AC79" s="172"/>
      <c r="AD79" s="172"/>
      <c r="AE79" s="172"/>
      <c r="AF79" s="172"/>
      <c r="AG79" s="172"/>
      <c r="AH79" s="172"/>
      <c r="AI79" s="172"/>
      <c r="AJ79" s="172"/>
      <c r="AK79" s="172"/>
      <c r="AL79" s="176"/>
      <c r="AM79" s="173"/>
      <c r="AN79" s="173"/>
      <c r="AO79" s="173"/>
      <c r="AP79" s="173"/>
      <c r="AQ79" s="225"/>
      <c r="AR79" s="225"/>
      <c r="AS79" s="225"/>
      <c r="AT79" s="151" t="s">
        <v>227</v>
      </c>
      <c r="AU79" s="226"/>
      <c r="AV79" s="227"/>
      <c r="AW79" s="227"/>
      <c r="AX79" s="227"/>
      <c r="AY79" s="227"/>
      <c r="AZ79" s="227"/>
      <c r="BA79" s="227"/>
      <c r="BB79" s="227"/>
      <c r="BC79" s="228"/>
      <c r="BD79" s="262" t="s">
        <v>229</v>
      </c>
    </row>
    <row r="80" spans="1:56" ht="25.5" customHeight="1" thickBot="1">
      <c r="A80" s="439"/>
      <c r="B80" s="81" t="s">
        <v>145</v>
      </c>
      <c r="C80" s="84" t="s">
        <v>192</v>
      </c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55"/>
      <c r="R80" s="245"/>
      <c r="S80" s="245"/>
      <c r="T80" s="245"/>
      <c r="U80" s="107" t="s">
        <v>151</v>
      </c>
      <c r="V80" s="107" t="s">
        <v>151</v>
      </c>
      <c r="W80" s="25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191" t="s">
        <v>219</v>
      </c>
      <c r="AM80" s="100"/>
      <c r="AN80" s="100"/>
      <c r="AO80" s="100"/>
      <c r="AP80" s="100"/>
      <c r="AQ80" s="105"/>
      <c r="AR80" s="105"/>
      <c r="AS80" s="105"/>
      <c r="AT80" s="13"/>
      <c r="AU80" s="9" t="s">
        <v>151</v>
      </c>
      <c r="AV80" s="9" t="s">
        <v>151</v>
      </c>
      <c r="AW80" s="9" t="s">
        <v>151</v>
      </c>
      <c r="AX80" s="9" t="s">
        <v>151</v>
      </c>
      <c r="AY80" s="9" t="s">
        <v>151</v>
      </c>
      <c r="AZ80" s="9" t="s">
        <v>151</v>
      </c>
      <c r="BA80" s="9" t="s">
        <v>151</v>
      </c>
      <c r="BB80" s="9" t="s">
        <v>151</v>
      </c>
      <c r="BC80" s="123" t="s">
        <v>151</v>
      </c>
      <c r="BD80" s="260" t="s">
        <v>224</v>
      </c>
    </row>
    <row r="81" spans="1:56" ht="26.25" customHeight="1" thickBot="1">
      <c r="A81" s="439"/>
      <c r="B81" s="80" t="s">
        <v>191</v>
      </c>
      <c r="C81" s="83" t="s">
        <v>193</v>
      </c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255"/>
      <c r="R81" s="248"/>
      <c r="S81" s="248"/>
      <c r="T81" s="248"/>
      <c r="U81" s="111" t="s">
        <v>151</v>
      </c>
      <c r="V81" s="111" t="s">
        <v>151</v>
      </c>
      <c r="W81" s="112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251" t="s">
        <v>219</v>
      </c>
      <c r="AM81" s="102"/>
      <c r="AN81" s="102"/>
      <c r="AO81" s="102"/>
      <c r="AP81" s="102"/>
      <c r="AQ81" s="106"/>
      <c r="AR81" s="106"/>
      <c r="AS81" s="106"/>
      <c r="AT81" s="103"/>
      <c r="AU81" s="39" t="s">
        <v>151</v>
      </c>
      <c r="AV81" s="39" t="s">
        <v>151</v>
      </c>
      <c r="AW81" s="39" t="s">
        <v>151</v>
      </c>
      <c r="AX81" s="39" t="s">
        <v>151</v>
      </c>
      <c r="AY81" s="39" t="s">
        <v>151</v>
      </c>
      <c r="AZ81" s="39" t="s">
        <v>151</v>
      </c>
      <c r="BA81" s="39" t="s">
        <v>151</v>
      </c>
      <c r="BB81" s="39" t="s">
        <v>151</v>
      </c>
      <c r="BC81" s="126" t="s">
        <v>151</v>
      </c>
      <c r="BD81" s="260" t="s">
        <v>224</v>
      </c>
    </row>
    <row r="82" spans="1:57" s="3" customFormat="1" ht="15" customHeight="1" thickBot="1">
      <c r="A82" s="439"/>
      <c r="B82" s="47" t="s">
        <v>146</v>
      </c>
      <c r="C82" s="63" t="s">
        <v>144</v>
      </c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7"/>
      <c r="R82" s="249"/>
      <c r="S82" s="249"/>
      <c r="T82" s="249"/>
      <c r="U82" s="42" t="s">
        <v>151</v>
      </c>
      <c r="V82" s="42" t="s">
        <v>151</v>
      </c>
      <c r="W82" s="15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8"/>
      <c r="AK82" s="44"/>
      <c r="AL82" s="253"/>
      <c r="AM82" s="104"/>
      <c r="AN82" s="104"/>
      <c r="AO82" s="104"/>
      <c r="AP82" s="104"/>
      <c r="AQ82" s="104"/>
      <c r="AR82" s="104"/>
      <c r="AS82" s="254" t="s">
        <v>219</v>
      </c>
      <c r="AT82" s="15"/>
      <c r="AU82" s="40" t="s">
        <v>151</v>
      </c>
      <c r="AV82" s="40" t="s">
        <v>151</v>
      </c>
      <c r="AW82" s="40" t="s">
        <v>151</v>
      </c>
      <c r="AX82" s="40" t="s">
        <v>151</v>
      </c>
      <c r="AY82" s="40" t="s">
        <v>151</v>
      </c>
      <c r="AZ82" s="40" t="s">
        <v>151</v>
      </c>
      <c r="BA82" s="40" t="s">
        <v>151</v>
      </c>
      <c r="BB82" s="40" t="s">
        <v>151</v>
      </c>
      <c r="BC82" s="125" t="s">
        <v>151</v>
      </c>
      <c r="BD82" s="260" t="s">
        <v>224</v>
      </c>
      <c r="BE82"/>
    </row>
    <row r="83" spans="1:57" ht="31.5" customHeight="1" thickBot="1">
      <c r="A83" s="439"/>
      <c r="B83" s="170" t="s">
        <v>194</v>
      </c>
      <c r="C83" s="171" t="s">
        <v>195</v>
      </c>
      <c r="D83" s="172"/>
      <c r="E83" s="172"/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  <c r="V83" s="172"/>
      <c r="W83" s="173" t="s">
        <v>227</v>
      </c>
      <c r="X83" s="172"/>
      <c r="Y83" s="172"/>
      <c r="Z83" s="172"/>
      <c r="AA83" s="172"/>
      <c r="AB83" s="172"/>
      <c r="AC83" s="172"/>
      <c r="AD83" s="172"/>
      <c r="AE83" s="172"/>
      <c r="AF83" s="172"/>
      <c r="AG83" s="172"/>
      <c r="AH83" s="172"/>
      <c r="AI83" s="172"/>
      <c r="AJ83" s="172"/>
      <c r="AK83" s="172"/>
      <c r="AL83" s="176"/>
      <c r="AM83" s="173"/>
      <c r="AN83" s="173"/>
      <c r="AO83" s="173"/>
      <c r="AP83" s="173"/>
      <c r="AQ83" s="225"/>
      <c r="AR83" s="225"/>
      <c r="AS83" s="225"/>
      <c r="AT83" s="151"/>
      <c r="AU83" s="226"/>
      <c r="AV83" s="227"/>
      <c r="AW83" s="227"/>
      <c r="AX83" s="227"/>
      <c r="AY83" s="227"/>
      <c r="AZ83" s="227"/>
      <c r="BA83" s="227"/>
      <c r="BB83" s="227"/>
      <c r="BC83" s="228"/>
      <c r="BD83" s="262" t="s">
        <v>229</v>
      </c>
      <c r="BE83" s="3"/>
    </row>
    <row r="84" spans="1:56" ht="33" customHeight="1" thickBot="1">
      <c r="A84" s="439"/>
      <c r="B84" s="81" t="s">
        <v>147</v>
      </c>
      <c r="C84" s="84" t="s">
        <v>196</v>
      </c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55" t="s">
        <v>219</v>
      </c>
      <c r="R84" s="91"/>
      <c r="S84" s="91"/>
      <c r="T84" s="245"/>
      <c r="U84" s="107" t="s">
        <v>151</v>
      </c>
      <c r="V84" s="107" t="s">
        <v>151</v>
      </c>
      <c r="W84" s="25"/>
      <c r="X84" s="50"/>
      <c r="Y84" s="50"/>
      <c r="Z84" s="50"/>
      <c r="AA84" s="50"/>
      <c r="AB84" s="50"/>
      <c r="AC84" s="50"/>
      <c r="AD84" s="8"/>
      <c r="AE84" s="8"/>
      <c r="AF84" s="8"/>
      <c r="AG84" s="8"/>
      <c r="AH84" s="8"/>
      <c r="AI84" s="8"/>
      <c r="AJ84" s="8"/>
      <c r="AK84" s="8"/>
      <c r="AL84" s="191"/>
      <c r="AM84" s="100"/>
      <c r="AN84" s="100"/>
      <c r="AO84" s="100"/>
      <c r="AP84" s="100"/>
      <c r="AQ84" s="105"/>
      <c r="AR84" s="105"/>
      <c r="AS84" s="105"/>
      <c r="AT84" s="13"/>
      <c r="AU84" s="9" t="s">
        <v>151</v>
      </c>
      <c r="AV84" s="9" t="s">
        <v>151</v>
      </c>
      <c r="AW84" s="9" t="s">
        <v>151</v>
      </c>
      <c r="AX84" s="9" t="s">
        <v>151</v>
      </c>
      <c r="AY84" s="9" t="s">
        <v>151</v>
      </c>
      <c r="AZ84" s="9" t="s">
        <v>151</v>
      </c>
      <c r="BA84" s="9" t="s">
        <v>151</v>
      </c>
      <c r="BB84" s="9" t="s">
        <v>151</v>
      </c>
      <c r="BC84" s="123" t="s">
        <v>151</v>
      </c>
      <c r="BD84" s="260" t="s">
        <v>224</v>
      </c>
    </row>
    <row r="85" spans="1:56" ht="38.25" customHeight="1" thickBot="1">
      <c r="A85" s="439"/>
      <c r="B85" s="80" t="s">
        <v>197</v>
      </c>
      <c r="C85" s="82" t="s">
        <v>198</v>
      </c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55" t="s">
        <v>219</v>
      </c>
      <c r="R85" s="110"/>
      <c r="S85" s="110"/>
      <c r="T85" s="248"/>
      <c r="U85" s="111" t="s">
        <v>151</v>
      </c>
      <c r="V85" s="111" t="s">
        <v>151</v>
      </c>
      <c r="W85" s="112"/>
      <c r="X85" s="109"/>
      <c r="Y85" s="109"/>
      <c r="Z85" s="109"/>
      <c r="AA85" s="109"/>
      <c r="AB85" s="109"/>
      <c r="AC85" s="109"/>
      <c r="AD85" s="26"/>
      <c r="AE85" s="26"/>
      <c r="AF85" s="26"/>
      <c r="AG85" s="26"/>
      <c r="AH85" s="26"/>
      <c r="AI85" s="26"/>
      <c r="AJ85" s="8"/>
      <c r="AK85" s="26"/>
      <c r="AL85" s="251"/>
      <c r="AM85" s="102"/>
      <c r="AN85" s="102"/>
      <c r="AO85" s="102"/>
      <c r="AP85" s="102"/>
      <c r="AQ85" s="106"/>
      <c r="AR85" s="106"/>
      <c r="AS85" s="106"/>
      <c r="AT85" s="103"/>
      <c r="AU85" s="39" t="s">
        <v>151</v>
      </c>
      <c r="AV85" s="39" t="s">
        <v>151</v>
      </c>
      <c r="AW85" s="39" t="s">
        <v>151</v>
      </c>
      <c r="AX85" s="39" t="s">
        <v>151</v>
      </c>
      <c r="AY85" s="39" t="s">
        <v>151</v>
      </c>
      <c r="AZ85" s="39" t="s">
        <v>151</v>
      </c>
      <c r="BA85" s="39" t="s">
        <v>151</v>
      </c>
      <c r="BB85" s="39" t="s">
        <v>151</v>
      </c>
      <c r="BC85" s="126" t="s">
        <v>151</v>
      </c>
      <c r="BD85" s="260" t="s">
        <v>224</v>
      </c>
    </row>
    <row r="86" spans="1:56" ht="32.25" customHeight="1" thickBot="1">
      <c r="A86" s="439"/>
      <c r="B86" s="80" t="s">
        <v>199</v>
      </c>
      <c r="C86" s="82" t="s">
        <v>200</v>
      </c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55" t="s">
        <v>219</v>
      </c>
      <c r="R86" s="110"/>
      <c r="S86" s="110"/>
      <c r="T86" s="248"/>
      <c r="U86" s="111" t="s">
        <v>151</v>
      </c>
      <c r="V86" s="111" t="s">
        <v>151</v>
      </c>
      <c r="W86" s="112"/>
      <c r="X86" s="109"/>
      <c r="Y86" s="109"/>
      <c r="Z86" s="109"/>
      <c r="AA86" s="109"/>
      <c r="AB86" s="109"/>
      <c r="AC86" s="109"/>
      <c r="AD86" s="26"/>
      <c r="AE86" s="26"/>
      <c r="AF86" s="26"/>
      <c r="AG86" s="26"/>
      <c r="AH86" s="26"/>
      <c r="AI86" s="26"/>
      <c r="AJ86" s="8"/>
      <c r="AK86" s="26"/>
      <c r="AL86" s="251"/>
      <c r="AM86" s="102"/>
      <c r="AN86" s="102"/>
      <c r="AO86" s="102"/>
      <c r="AP86" s="102"/>
      <c r="AQ86" s="106"/>
      <c r="AR86" s="106"/>
      <c r="AS86" s="106"/>
      <c r="AT86" s="103"/>
      <c r="AU86" s="39" t="s">
        <v>151</v>
      </c>
      <c r="AV86" s="39" t="s">
        <v>151</v>
      </c>
      <c r="AW86" s="39" t="s">
        <v>151</v>
      </c>
      <c r="AX86" s="39" t="s">
        <v>151</v>
      </c>
      <c r="AY86" s="39" t="s">
        <v>151</v>
      </c>
      <c r="AZ86" s="39" t="s">
        <v>151</v>
      </c>
      <c r="BA86" s="39" t="s">
        <v>151</v>
      </c>
      <c r="BB86" s="39" t="s">
        <v>151</v>
      </c>
      <c r="BC86" s="126" t="s">
        <v>151</v>
      </c>
      <c r="BD86" s="260" t="s">
        <v>224</v>
      </c>
    </row>
    <row r="87" spans="1:56" ht="18.75" customHeight="1" thickBot="1">
      <c r="A87" s="439"/>
      <c r="B87" s="47" t="s">
        <v>148</v>
      </c>
      <c r="C87" s="45" t="s">
        <v>149</v>
      </c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04"/>
      <c r="S87" s="104"/>
      <c r="T87" s="256" t="s">
        <v>219</v>
      </c>
      <c r="U87" s="42" t="s">
        <v>151</v>
      </c>
      <c r="V87" s="42" t="s">
        <v>151</v>
      </c>
      <c r="W87" s="15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253"/>
      <c r="AM87" s="96"/>
      <c r="AN87" s="96"/>
      <c r="AO87" s="96"/>
      <c r="AP87" s="96"/>
      <c r="AQ87" s="96"/>
      <c r="AR87" s="96"/>
      <c r="AS87" s="96"/>
      <c r="AT87" s="15"/>
      <c r="AU87" s="40" t="s">
        <v>151</v>
      </c>
      <c r="AV87" s="40" t="s">
        <v>151</v>
      </c>
      <c r="AW87" s="40" t="s">
        <v>151</v>
      </c>
      <c r="AX87" s="40" t="s">
        <v>151</v>
      </c>
      <c r="AY87" s="40" t="s">
        <v>151</v>
      </c>
      <c r="AZ87" s="40" t="s">
        <v>151</v>
      </c>
      <c r="BA87" s="40" t="s">
        <v>151</v>
      </c>
      <c r="BB87" s="40" t="s">
        <v>151</v>
      </c>
      <c r="BC87" s="125" t="s">
        <v>151</v>
      </c>
      <c r="BD87" s="260" t="s">
        <v>224</v>
      </c>
    </row>
    <row r="88" spans="1:56" ht="17.25" customHeight="1" thickBot="1">
      <c r="A88" s="440"/>
      <c r="B88" s="445" t="s">
        <v>217</v>
      </c>
      <c r="C88" s="446"/>
      <c r="D88" s="144"/>
      <c r="E88" s="257"/>
      <c r="F88" s="257"/>
      <c r="G88" s="257"/>
      <c r="H88" s="257"/>
      <c r="I88" s="257"/>
      <c r="J88" s="257"/>
      <c r="K88" s="257"/>
      <c r="L88" s="257"/>
      <c r="M88" s="257"/>
      <c r="N88" s="257"/>
      <c r="O88" s="257"/>
      <c r="P88" s="257"/>
      <c r="Q88" s="257">
        <v>5</v>
      </c>
      <c r="R88" s="257"/>
      <c r="S88" s="257"/>
      <c r="T88" s="257">
        <v>1</v>
      </c>
      <c r="U88" s="257"/>
      <c r="V88" s="257"/>
      <c r="W88" s="257">
        <v>2</v>
      </c>
      <c r="X88" s="257"/>
      <c r="Y88" s="257"/>
      <c r="Z88" s="257"/>
      <c r="AA88" s="257"/>
      <c r="AB88" s="257"/>
      <c r="AC88" s="257"/>
      <c r="AD88" s="257"/>
      <c r="AE88" s="257"/>
      <c r="AF88" s="257"/>
      <c r="AG88" s="257"/>
      <c r="AH88" s="257"/>
      <c r="AI88" s="257"/>
      <c r="AJ88" s="257"/>
      <c r="AK88" s="257"/>
      <c r="AL88" s="257">
        <v>5</v>
      </c>
      <c r="AM88" s="257"/>
      <c r="AN88" s="257"/>
      <c r="AO88" s="257"/>
      <c r="AP88" s="257"/>
      <c r="AQ88" s="257"/>
      <c r="AR88" s="257"/>
      <c r="AS88" s="257">
        <v>1</v>
      </c>
      <c r="AT88" s="257">
        <v>1</v>
      </c>
      <c r="AU88" s="257"/>
      <c r="AV88" s="257"/>
      <c r="AW88" s="257"/>
      <c r="AX88" s="257"/>
      <c r="AY88" s="257"/>
      <c r="AZ88" s="257"/>
      <c r="BA88" s="257"/>
      <c r="BB88" s="257"/>
      <c r="BC88" s="258"/>
      <c r="BD88" s="262" t="s">
        <v>231</v>
      </c>
    </row>
    <row r="89" spans="1:56" ht="9" customHeight="1" thickBot="1">
      <c r="A89" s="49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203"/>
    </row>
    <row r="90" spans="1:56" ht="9" customHeight="1">
      <c r="A90" s="425" t="s">
        <v>68</v>
      </c>
      <c r="B90" s="425" t="s">
        <v>0</v>
      </c>
      <c r="C90" s="442" t="s">
        <v>1</v>
      </c>
      <c r="D90" s="409" t="s">
        <v>3</v>
      </c>
      <c r="E90" s="410"/>
      <c r="F90" s="410"/>
      <c r="G90" s="411"/>
      <c r="H90" s="407" t="s">
        <v>4</v>
      </c>
      <c r="I90" s="409" t="s">
        <v>5</v>
      </c>
      <c r="J90" s="410"/>
      <c r="K90" s="411"/>
      <c r="L90" s="415" t="s">
        <v>6</v>
      </c>
      <c r="M90" s="417" t="s">
        <v>7</v>
      </c>
      <c r="N90" s="418"/>
      <c r="O90" s="418"/>
      <c r="P90" s="419"/>
      <c r="Q90" s="417" t="s">
        <v>8</v>
      </c>
      <c r="R90" s="418"/>
      <c r="S90" s="418"/>
      <c r="T90" s="419"/>
      <c r="U90" s="423" t="s">
        <v>9</v>
      </c>
      <c r="V90" s="417" t="s">
        <v>10</v>
      </c>
      <c r="W90" s="418"/>
      <c r="X90" s="419"/>
      <c r="Y90" s="415" t="s">
        <v>11</v>
      </c>
      <c r="Z90" s="417" t="s">
        <v>12</v>
      </c>
      <c r="AA90" s="418"/>
      <c r="AB90" s="419"/>
      <c r="AC90" s="415" t="s">
        <v>13</v>
      </c>
      <c r="AD90" s="417" t="s">
        <v>14</v>
      </c>
      <c r="AE90" s="418"/>
      <c r="AF90" s="418"/>
      <c r="AG90" s="419"/>
      <c r="AH90" s="407" t="s">
        <v>15</v>
      </c>
      <c r="AI90" s="409" t="s">
        <v>16</v>
      </c>
      <c r="AJ90" s="410"/>
      <c r="AK90" s="411"/>
      <c r="AL90" s="407" t="s">
        <v>17</v>
      </c>
      <c r="AM90" s="409" t="s">
        <v>18</v>
      </c>
      <c r="AN90" s="410"/>
      <c r="AO90" s="410"/>
      <c r="AP90" s="411"/>
      <c r="AQ90" s="401" t="s">
        <v>19</v>
      </c>
      <c r="AR90" s="402"/>
      <c r="AS90" s="402"/>
      <c r="AT90" s="403"/>
      <c r="AU90" s="429" t="s">
        <v>20</v>
      </c>
      <c r="AV90" s="409" t="s">
        <v>21</v>
      </c>
      <c r="AW90" s="410"/>
      <c r="AX90" s="410"/>
      <c r="AY90" s="411"/>
      <c r="AZ90" s="409" t="s">
        <v>22</v>
      </c>
      <c r="BA90" s="410"/>
      <c r="BB90" s="410"/>
      <c r="BC90" s="411"/>
      <c r="BD90" s="431" t="s">
        <v>216</v>
      </c>
    </row>
    <row r="91" spans="1:56" ht="67.5" customHeight="1" thickBot="1">
      <c r="A91" s="426"/>
      <c r="B91" s="426"/>
      <c r="C91" s="443"/>
      <c r="D91" s="412"/>
      <c r="E91" s="413"/>
      <c r="F91" s="413"/>
      <c r="G91" s="414"/>
      <c r="H91" s="408"/>
      <c r="I91" s="412"/>
      <c r="J91" s="413"/>
      <c r="K91" s="414"/>
      <c r="L91" s="416"/>
      <c r="M91" s="420"/>
      <c r="N91" s="421"/>
      <c r="O91" s="421"/>
      <c r="P91" s="422"/>
      <c r="Q91" s="420"/>
      <c r="R91" s="421"/>
      <c r="S91" s="421"/>
      <c r="T91" s="422"/>
      <c r="U91" s="424"/>
      <c r="V91" s="420"/>
      <c r="W91" s="421"/>
      <c r="X91" s="422"/>
      <c r="Y91" s="416"/>
      <c r="Z91" s="420"/>
      <c r="AA91" s="421"/>
      <c r="AB91" s="422"/>
      <c r="AC91" s="416"/>
      <c r="AD91" s="420"/>
      <c r="AE91" s="421"/>
      <c r="AF91" s="421"/>
      <c r="AG91" s="422"/>
      <c r="AH91" s="408"/>
      <c r="AI91" s="412"/>
      <c r="AJ91" s="413"/>
      <c r="AK91" s="414"/>
      <c r="AL91" s="408"/>
      <c r="AM91" s="412"/>
      <c r="AN91" s="413"/>
      <c r="AO91" s="413"/>
      <c r="AP91" s="414"/>
      <c r="AQ91" s="404"/>
      <c r="AR91" s="405"/>
      <c r="AS91" s="405"/>
      <c r="AT91" s="406"/>
      <c r="AU91" s="430"/>
      <c r="AV91" s="412"/>
      <c r="AW91" s="413"/>
      <c r="AX91" s="413"/>
      <c r="AY91" s="414"/>
      <c r="AZ91" s="412"/>
      <c r="BA91" s="413"/>
      <c r="BB91" s="413"/>
      <c r="BC91" s="414"/>
      <c r="BD91" s="432"/>
    </row>
    <row r="92" spans="1:56" ht="18" customHeight="1" thickBot="1">
      <c r="A92" s="426"/>
      <c r="B92" s="426"/>
      <c r="C92" s="443"/>
      <c r="D92" s="433" t="s">
        <v>23</v>
      </c>
      <c r="E92" s="441"/>
      <c r="F92" s="441"/>
      <c r="G92" s="441"/>
      <c r="H92" s="441"/>
      <c r="I92" s="441"/>
      <c r="J92" s="441"/>
      <c r="K92" s="441"/>
      <c r="L92" s="441"/>
      <c r="M92" s="441"/>
      <c r="N92" s="441"/>
      <c r="O92" s="441"/>
      <c r="P92" s="441"/>
      <c r="Q92" s="441"/>
      <c r="R92" s="441"/>
      <c r="S92" s="441"/>
      <c r="T92" s="441"/>
      <c r="U92" s="441"/>
      <c r="V92" s="441"/>
      <c r="W92" s="441"/>
      <c r="X92" s="441"/>
      <c r="Y92" s="441"/>
      <c r="Z92" s="441"/>
      <c r="AA92" s="441"/>
      <c r="AB92" s="441"/>
      <c r="AC92" s="441"/>
      <c r="AD92" s="441"/>
      <c r="AE92" s="441"/>
      <c r="AF92" s="441"/>
      <c r="AG92" s="441"/>
      <c r="AH92" s="441"/>
      <c r="AI92" s="441"/>
      <c r="AJ92" s="441"/>
      <c r="AK92" s="441"/>
      <c r="AL92" s="441"/>
      <c r="AM92" s="441"/>
      <c r="AN92" s="441"/>
      <c r="AO92" s="441"/>
      <c r="AP92" s="441"/>
      <c r="AQ92" s="441"/>
      <c r="AR92" s="441"/>
      <c r="AS92" s="441"/>
      <c r="AT92" s="441"/>
      <c r="AU92" s="441"/>
      <c r="AV92" s="441"/>
      <c r="AW92" s="441"/>
      <c r="AX92" s="441"/>
      <c r="AY92" s="441"/>
      <c r="AZ92" s="441"/>
      <c r="BA92" s="441"/>
      <c r="BB92" s="441"/>
      <c r="BC92" s="441"/>
      <c r="BD92" s="122"/>
    </row>
    <row r="93" spans="1:56" ht="36.75" customHeight="1" thickBot="1">
      <c r="A93" s="426"/>
      <c r="B93" s="426"/>
      <c r="C93" s="443"/>
      <c r="D93" s="41" t="s">
        <v>24</v>
      </c>
      <c r="E93" s="27" t="s">
        <v>25</v>
      </c>
      <c r="F93" s="27" t="s">
        <v>26</v>
      </c>
      <c r="G93" s="27" t="s">
        <v>27</v>
      </c>
      <c r="H93" s="27" t="s">
        <v>28</v>
      </c>
      <c r="I93" s="27" t="s">
        <v>29</v>
      </c>
      <c r="J93" s="27" t="s">
        <v>30</v>
      </c>
      <c r="K93" s="28" t="s">
        <v>31</v>
      </c>
      <c r="L93" s="28" t="s">
        <v>32</v>
      </c>
      <c r="M93" s="28" t="s">
        <v>33</v>
      </c>
      <c r="N93" s="28" t="s">
        <v>34</v>
      </c>
      <c r="O93" s="28" t="s">
        <v>35</v>
      </c>
      <c r="P93" s="28" t="s">
        <v>36</v>
      </c>
      <c r="Q93" s="28" t="s">
        <v>37</v>
      </c>
      <c r="R93" s="28" t="s">
        <v>38</v>
      </c>
      <c r="S93" s="28" t="s">
        <v>39</v>
      </c>
      <c r="T93" s="127" t="s">
        <v>40</v>
      </c>
      <c r="U93" s="127" t="s">
        <v>41</v>
      </c>
      <c r="V93" s="128" t="s">
        <v>71</v>
      </c>
      <c r="W93" s="29" t="s">
        <v>72</v>
      </c>
      <c r="X93" s="29" t="s">
        <v>73</v>
      </c>
      <c r="Y93" s="29" t="s">
        <v>74</v>
      </c>
      <c r="Z93" s="29" t="s">
        <v>75</v>
      </c>
      <c r="AA93" s="29" t="s">
        <v>76</v>
      </c>
      <c r="AB93" s="29" t="s">
        <v>77</v>
      </c>
      <c r="AC93" s="29" t="s">
        <v>78</v>
      </c>
      <c r="AD93" s="29" t="s">
        <v>79</v>
      </c>
      <c r="AE93" s="29" t="s">
        <v>80</v>
      </c>
      <c r="AF93" s="29" t="s">
        <v>81</v>
      </c>
      <c r="AG93" s="30" t="s">
        <v>82</v>
      </c>
      <c r="AH93" s="27" t="s">
        <v>42</v>
      </c>
      <c r="AI93" s="27" t="s">
        <v>43</v>
      </c>
      <c r="AJ93" s="27" t="s">
        <v>44</v>
      </c>
      <c r="AK93" s="28" t="s">
        <v>45</v>
      </c>
      <c r="AL93" s="27" t="s">
        <v>46</v>
      </c>
      <c r="AM93" s="27" t="s">
        <v>47</v>
      </c>
      <c r="AN93" s="27" t="s">
        <v>48</v>
      </c>
      <c r="AO93" s="27" t="s">
        <v>49</v>
      </c>
      <c r="AP93" s="27" t="s">
        <v>50</v>
      </c>
      <c r="AQ93" s="129" t="s">
        <v>51</v>
      </c>
      <c r="AR93" s="129" t="s">
        <v>52</v>
      </c>
      <c r="AS93" s="129" t="s">
        <v>53</v>
      </c>
      <c r="AT93" s="129" t="s">
        <v>54</v>
      </c>
      <c r="AU93" s="27" t="s">
        <v>55</v>
      </c>
      <c r="AV93" s="27" t="s">
        <v>56</v>
      </c>
      <c r="AW93" s="27" t="s">
        <v>57</v>
      </c>
      <c r="AX93" s="27" t="s">
        <v>58</v>
      </c>
      <c r="AY93" s="27" t="s">
        <v>59</v>
      </c>
      <c r="AZ93" s="27" t="s">
        <v>60</v>
      </c>
      <c r="BA93" s="27" t="s">
        <v>61</v>
      </c>
      <c r="BB93" s="27" t="s">
        <v>62</v>
      </c>
      <c r="BC93" s="27" t="s">
        <v>63</v>
      </c>
      <c r="BD93" s="139"/>
    </row>
    <row r="94" spans="1:56" ht="15.75" customHeight="1" thickBot="1">
      <c r="A94" s="426"/>
      <c r="B94" s="426"/>
      <c r="C94" s="443"/>
      <c r="D94" s="208"/>
      <c r="E94" s="399" t="s">
        <v>64</v>
      </c>
      <c r="F94" s="400"/>
      <c r="G94" s="400"/>
      <c r="H94" s="400"/>
      <c r="I94" s="400"/>
      <c r="J94" s="400"/>
      <c r="K94" s="400"/>
      <c r="L94" s="400"/>
      <c r="M94" s="400"/>
      <c r="N94" s="400"/>
      <c r="O94" s="400"/>
      <c r="P94" s="400"/>
      <c r="Q94" s="400"/>
      <c r="R94" s="400"/>
      <c r="S94" s="400"/>
      <c r="T94" s="400"/>
      <c r="U94" s="400"/>
      <c r="V94" s="400"/>
      <c r="W94" s="400"/>
      <c r="X94" s="400"/>
      <c r="Y94" s="400"/>
      <c r="Z94" s="400"/>
      <c r="AA94" s="400"/>
      <c r="AB94" s="400"/>
      <c r="AC94" s="400"/>
      <c r="AD94" s="400"/>
      <c r="AE94" s="400"/>
      <c r="AF94" s="400"/>
      <c r="AG94" s="400"/>
      <c r="AH94" s="400"/>
      <c r="AI94" s="400"/>
      <c r="AJ94" s="400"/>
      <c r="AK94" s="400"/>
      <c r="AL94" s="400"/>
      <c r="AM94" s="400"/>
      <c r="AN94" s="400"/>
      <c r="AO94" s="400"/>
      <c r="AP94" s="400"/>
      <c r="AQ94" s="400"/>
      <c r="AR94" s="400"/>
      <c r="AS94" s="400"/>
      <c r="AT94" s="400"/>
      <c r="AU94" s="400"/>
      <c r="AV94" s="400"/>
      <c r="AW94" s="400"/>
      <c r="AX94" s="400"/>
      <c r="AY94" s="400"/>
      <c r="AZ94" s="400"/>
      <c r="BA94" s="400"/>
      <c r="BB94" s="400"/>
      <c r="BC94" s="400"/>
      <c r="BD94" s="122"/>
    </row>
    <row r="95" spans="1:56" ht="13.5" customHeight="1" thickBot="1">
      <c r="A95" s="427"/>
      <c r="B95" s="427"/>
      <c r="C95" s="444"/>
      <c r="D95" s="6">
        <v>1</v>
      </c>
      <c r="E95" s="5">
        <v>2</v>
      </c>
      <c r="F95" s="5">
        <v>3</v>
      </c>
      <c r="G95" s="71">
        <v>4</v>
      </c>
      <c r="H95" s="71">
        <v>5</v>
      </c>
      <c r="I95" s="71">
        <v>6</v>
      </c>
      <c r="J95" s="71">
        <v>7</v>
      </c>
      <c r="K95" s="73">
        <v>8</v>
      </c>
      <c r="L95" s="73">
        <v>9</v>
      </c>
      <c r="M95" s="73">
        <v>10</v>
      </c>
      <c r="N95" s="73">
        <v>11</v>
      </c>
      <c r="O95" s="73">
        <v>12</v>
      </c>
      <c r="P95" s="73">
        <v>13</v>
      </c>
      <c r="Q95" s="73">
        <v>14</v>
      </c>
      <c r="R95" s="73">
        <v>15</v>
      </c>
      <c r="S95" s="73">
        <v>16</v>
      </c>
      <c r="T95" s="209">
        <v>17</v>
      </c>
      <c r="U95" s="209">
        <v>18</v>
      </c>
      <c r="V95" s="209">
        <v>19</v>
      </c>
      <c r="W95" s="73">
        <v>20</v>
      </c>
      <c r="X95" s="73">
        <v>21</v>
      </c>
      <c r="Y95" s="73">
        <v>22</v>
      </c>
      <c r="Z95" s="73">
        <v>23</v>
      </c>
      <c r="AA95" s="73">
        <v>24</v>
      </c>
      <c r="AB95" s="73">
        <v>25</v>
      </c>
      <c r="AC95" s="73">
        <v>26</v>
      </c>
      <c r="AD95" s="73">
        <v>27</v>
      </c>
      <c r="AE95" s="73">
        <v>28</v>
      </c>
      <c r="AF95" s="73">
        <v>29</v>
      </c>
      <c r="AG95" s="71">
        <v>30</v>
      </c>
      <c r="AH95" s="71">
        <v>31</v>
      </c>
      <c r="AI95" s="71">
        <v>32</v>
      </c>
      <c r="AJ95" s="71">
        <v>33</v>
      </c>
      <c r="AK95" s="73">
        <v>34</v>
      </c>
      <c r="AL95" s="71">
        <v>35</v>
      </c>
      <c r="AM95" s="71">
        <v>36</v>
      </c>
      <c r="AN95" s="71">
        <v>37</v>
      </c>
      <c r="AO95" s="71">
        <v>0.38</v>
      </c>
      <c r="AP95" s="71">
        <v>39</v>
      </c>
      <c r="AQ95" s="210">
        <v>40</v>
      </c>
      <c r="AR95" s="210">
        <v>41</v>
      </c>
      <c r="AS95" s="210">
        <v>42</v>
      </c>
      <c r="AT95" s="210">
        <v>43</v>
      </c>
      <c r="AU95" s="71">
        <v>44</v>
      </c>
      <c r="AV95" s="71">
        <v>45</v>
      </c>
      <c r="AW95" s="71">
        <v>46</v>
      </c>
      <c r="AX95" s="71">
        <v>47</v>
      </c>
      <c r="AY95" s="71">
        <v>48</v>
      </c>
      <c r="AZ95" s="71">
        <v>49</v>
      </c>
      <c r="BA95" s="71">
        <v>50</v>
      </c>
      <c r="BB95" s="71">
        <v>51</v>
      </c>
      <c r="BC95" s="71">
        <v>52</v>
      </c>
      <c r="BD95" s="139"/>
    </row>
    <row r="96" spans="1:56" ht="37.5" customHeight="1" thickBot="1">
      <c r="A96" s="438" t="s">
        <v>214</v>
      </c>
      <c r="B96" s="170" t="s">
        <v>108</v>
      </c>
      <c r="C96" s="171" t="s">
        <v>109</v>
      </c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  <c r="R96" s="173"/>
      <c r="S96" s="173"/>
      <c r="T96" s="173"/>
      <c r="U96" s="173"/>
      <c r="V96" s="173"/>
      <c r="W96" s="173"/>
      <c r="X96" s="173"/>
      <c r="Y96" s="173"/>
      <c r="Z96" s="173"/>
      <c r="AA96" s="173"/>
      <c r="AB96" s="173"/>
      <c r="AC96" s="173"/>
      <c r="AD96" s="173"/>
      <c r="AE96" s="173"/>
      <c r="AF96" s="173"/>
      <c r="AG96" s="173"/>
      <c r="AH96" s="173"/>
      <c r="AI96" s="173"/>
      <c r="AJ96" s="173"/>
      <c r="AK96" s="173"/>
      <c r="AL96" s="173"/>
      <c r="AM96" s="173"/>
      <c r="AN96" s="173"/>
      <c r="AO96" s="173"/>
      <c r="AP96" s="173"/>
      <c r="AQ96" s="173"/>
      <c r="AR96" s="173"/>
      <c r="AS96" s="173"/>
      <c r="AT96" s="173"/>
      <c r="AU96" s="173"/>
      <c r="AV96" s="173"/>
      <c r="AW96" s="173"/>
      <c r="AX96" s="173"/>
      <c r="AY96" s="173"/>
      <c r="AZ96" s="173"/>
      <c r="BA96" s="173"/>
      <c r="BB96" s="173"/>
      <c r="BC96" s="174"/>
      <c r="BD96" s="175"/>
    </row>
    <row r="97" spans="1:56" ht="9" customHeight="1">
      <c r="A97" s="464"/>
      <c r="B97" s="504" t="s">
        <v>114</v>
      </c>
      <c r="C97" s="505" t="s">
        <v>90</v>
      </c>
      <c r="D97" s="458"/>
      <c r="E97" s="458"/>
      <c r="F97" s="458"/>
      <c r="G97" s="458"/>
      <c r="H97" s="458"/>
      <c r="I97" s="458"/>
      <c r="J97" s="458"/>
      <c r="K97" s="458"/>
      <c r="L97" s="458"/>
      <c r="M97" s="472"/>
      <c r="N97" s="474"/>
      <c r="O97" s="476"/>
      <c r="P97" s="477"/>
      <c r="Q97" s="477"/>
      <c r="R97" s="477"/>
      <c r="S97" s="477"/>
      <c r="T97" s="477"/>
      <c r="U97" s="479" t="s">
        <v>151</v>
      </c>
      <c r="V97" s="479" t="s">
        <v>151</v>
      </c>
      <c r="W97" s="113" t="s">
        <v>156</v>
      </c>
      <c r="X97" s="459"/>
      <c r="Y97" s="459"/>
      <c r="Z97" s="459"/>
      <c r="AA97" s="459"/>
      <c r="AB97" s="459"/>
      <c r="AC97" s="459"/>
      <c r="AD97" s="459"/>
      <c r="AE97" s="459"/>
      <c r="AF97" s="459"/>
      <c r="AG97" s="459"/>
      <c r="AH97" s="458"/>
      <c r="AI97" s="475"/>
      <c r="AJ97" s="115" t="s">
        <v>219</v>
      </c>
      <c r="AK97" s="460"/>
      <c r="AL97" s="460"/>
      <c r="AM97" s="460"/>
      <c r="AN97" s="460"/>
      <c r="AO97" s="460"/>
      <c r="AP97" s="460"/>
      <c r="AQ97" s="460"/>
      <c r="AR97" s="460"/>
      <c r="AS97" s="477"/>
      <c r="AT97" s="477"/>
      <c r="AU97" s="460" t="s">
        <v>213</v>
      </c>
      <c r="AV97" s="460" t="s">
        <v>213</v>
      </c>
      <c r="AW97" s="460" t="s">
        <v>213</v>
      </c>
      <c r="AX97" s="460" t="s">
        <v>213</v>
      </c>
      <c r="AY97" s="460" t="s">
        <v>213</v>
      </c>
      <c r="AZ97" s="460" t="s">
        <v>213</v>
      </c>
      <c r="BA97" s="460" t="s">
        <v>213</v>
      </c>
      <c r="BB97" s="460" t="s">
        <v>213</v>
      </c>
      <c r="BC97" s="462" t="s">
        <v>213</v>
      </c>
      <c r="BD97" s="489" t="s">
        <v>224</v>
      </c>
    </row>
    <row r="98" spans="1:56" ht="9" customHeight="1">
      <c r="A98" s="464"/>
      <c r="B98" s="504"/>
      <c r="C98" s="505"/>
      <c r="D98" s="459"/>
      <c r="E98" s="459"/>
      <c r="F98" s="459"/>
      <c r="G98" s="459"/>
      <c r="H98" s="459"/>
      <c r="I98" s="459"/>
      <c r="J98" s="459"/>
      <c r="K98" s="459"/>
      <c r="L98" s="459"/>
      <c r="M98" s="473"/>
      <c r="N98" s="475"/>
      <c r="O98" s="477"/>
      <c r="P98" s="478"/>
      <c r="Q98" s="478"/>
      <c r="R98" s="478"/>
      <c r="S98" s="478"/>
      <c r="T98" s="478"/>
      <c r="U98" s="480"/>
      <c r="V98" s="480"/>
      <c r="W98" s="1"/>
      <c r="X98" s="481"/>
      <c r="Y98" s="481"/>
      <c r="Z98" s="481"/>
      <c r="AA98" s="481"/>
      <c r="AB98" s="481"/>
      <c r="AC98" s="481"/>
      <c r="AD98" s="481"/>
      <c r="AE98" s="481"/>
      <c r="AF98" s="481"/>
      <c r="AG98" s="481"/>
      <c r="AH98" s="458"/>
      <c r="AI98" s="482"/>
      <c r="AJ98" s="114" t="s">
        <v>156</v>
      </c>
      <c r="AK98" s="461"/>
      <c r="AL98" s="461"/>
      <c r="AM98" s="461"/>
      <c r="AN98" s="461"/>
      <c r="AO98" s="461"/>
      <c r="AP98" s="461"/>
      <c r="AQ98" s="461"/>
      <c r="AR98" s="461"/>
      <c r="AS98" s="478"/>
      <c r="AT98" s="478"/>
      <c r="AU98" s="461"/>
      <c r="AV98" s="461"/>
      <c r="AW98" s="461"/>
      <c r="AX98" s="461"/>
      <c r="AY98" s="461"/>
      <c r="AZ98" s="461"/>
      <c r="BA98" s="461"/>
      <c r="BB98" s="461"/>
      <c r="BC98" s="463"/>
      <c r="BD98" s="490"/>
    </row>
    <row r="99" spans="1:56" ht="9" customHeight="1">
      <c r="A99" s="464"/>
      <c r="B99" s="509" t="s">
        <v>115</v>
      </c>
      <c r="C99" s="510" t="s">
        <v>95</v>
      </c>
      <c r="D99" s="458"/>
      <c r="E99" s="458"/>
      <c r="F99" s="458"/>
      <c r="G99" s="458"/>
      <c r="H99" s="458"/>
      <c r="I99" s="458"/>
      <c r="J99" s="458"/>
      <c r="K99" s="458"/>
      <c r="L99" s="458"/>
      <c r="M99" s="472" t="s">
        <v>221</v>
      </c>
      <c r="N99" s="474"/>
      <c r="O99" s="476"/>
      <c r="P99" s="477"/>
      <c r="Q99" s="477"/>
      <c r="R99" s="477"/>
      <c r="S99" s="477"/>
      <c r="T99" s="477"/>
      <c r="U99" s="479" t="s">
        <v>151</v>
      </c>
      <c r="V99" s="479" t="s">
        <v>151</v>
      </c>
      <c r="W99" s="113" t="s">
        <v>156</v>
      </c>
      <c r="X99" s="459"/>
      <c r="Y99" s="459"/>
      <c r="Z99" s="459"/>
      <c r="AA99" s="459"/>
      <c r="AB99" s="459"/>
      <c r="AC99" s="459"/>
      <c r="AD99" s="459"/>
      <c r="AE99" s="459"/>
      <c r="AF99" s="459"/>
      <c r="AG99" s="459"/>
      <c r="AH99" s="481"/>
      <c r="AI99" s="475"/>
      <c r="AJ99" s="115" t="s">
        <v>219</v>
      </c>
      <c r="AK99" s="460"/>
      <c r="AL99" s="460"/>
      <c r="AM99" s="460"/>
      <c r="AN99" s="460"/>
      <c r="AO99" s="460"/>
      <c r="AP99" s="460"/>
      <c r="AQ99" s="460"/>
      <c r="AR99" s="460"/>
      <c r="AS99" s="477"/>
      <c r="AT99" s="477"/>
      <c r="AU99" s="460" t="s">
        <v>213</v>
      </c>
      <c r="AV99" s="460" t="s">
        <v>213</v>
      </c>
      <c r="AW99" s="460" t="s">
        <v>213</v>
      </c>
      <c r="AX99" s="460" t="s">
        <v>213</v>
      </c>
      <c r="AY99" s="460" t="s">
        <v>213</v>
      </c>
      <c r="AZ99" s="460" t="s">
        <v>213</v>
      </c>
      <c r="BA99" s="460" t="s">
        <v>213</v>
      </c>
      <c r="BB99" s="460" t="s">
        <v>213</v>
      </c>
      <c r="BC99" s="462" t="s">
        <v>213</v>
      </c>
      <c r="BD99" s="489" t="s">
        <v>225</v>
      </c>
    </row>
    <row r="100" spans="1:56" ht="9" customHeight="1">
      <c r="A100" s="464"/>
      <c r="B100" s="504"/>
      <c r="C100" s="505"/>
      <c r="D100" s="459"/>
      <c r="E100" s="459"/>
      <c r="F100" s="459"/>
      <c r="G100" s="459"/>
      <c r="H100" s="459"/>
      <c r="I100" s="459"/>
      <c r="J100" s="459"/>
      <c r="K100" s="459"/>
      <c r="L100" s="459"/>
      <c r="M100" s="473"/>
      <c r="N100" s="475"/>
      <c r="O100" s="477"/>
      <c r="P100" s="478"/>
      <c r="Q100" s="478"/>
      <c r="R100" s="478"/>
      <c r="S100" s="478"/>
      <c r="T100" s="478"/>
      <c r="U100" s="480"/>
      <c r="V100" s="480"/>
      <c r="W100" s="1"/>
      <c r="X100" s="481"/>
      <c r="Y100" s="481"/>
      <c r="Z100" s="481"/>
      <c r="AA100" s="481"/>
      <c r="AB100" s="481"/>
      <c r="AC100" s="481"/>
      <c r="AD100" s="481"/>
      <c r="AE100" s="481"/>
      <c r="AF100" s="481"/>
      <c r="AG100" s="481"/>
      <c r="AH100" s="481"/>
      <c r="AI100" s="482"/>
      <c r="AJ100" s="114" t="s">
        <v>156</v>
      </c>
      <c r="AK100" s="461"/>
      <c r="AL100" s="461"/>
      <c r="AM100" s="461"/>
      <c r="AN100" s="461"/>
      <c r="AO100" s="461"/>
      <c r="AP100" s="461"/>
      <c r="AQ100" s="461"/>
      <c r="AR100" s="461"/>
      <c r="AS100" s="478"/>
      <c r="AT100" s="478"/>
      <c r="AU100" s="461"/>
      <c r="AV100" s="461"/>
      <c r="AW100" s="461"/>
      <c r="AX100" s="461"/>
      <c r="AY100" s="461"/>
      <c r="AZ100" s="461"/>
      <c r="BA100" s="461"/>
      <c r="BB100" s="461"/>
      <c r="BC100" s="463"/>
      <c r="BD100" s="490"/>
    </row>
    <row r="101" spans="1:57" s="3" customFormat="1" ht="9" customHeight="1">
      <c r="A101" s="464"/>
      <c r="B101" s="509" t="s">
        <v>202</v>
      </c>
      <c r="C101" s="510" t="s">
        <v>203</v>
      </c>
      <c r="D101" s="458"/>
      <c r="E101" s="458"/>
      <c r="F101" s="458"/>
      <c r="G101" s="458"/>
      <c r="H101" s="458"/>
      <c r="I101" s="458"/>
      <c r="J101" s="458"/>
      <c r="K101" s="458"/>
      <c r="L101" s="458"/>
      <c r="M101" s="472"/>
      <c r="N101" s="474"/>
      <c r="O101" s="476"/>
      <c r="P101" s="477"/>
      <c r="Q101" s="477"/>
      <c r="R101" s="477"/>
      <c r="S101" s="477"/>
      <c r="T101" s="477"/>
      <c r="U101" s="479" t="s">
        <v>151</v>
      </c>
      <c r="V101" s="479" t="s">
        <v>151</v>
      </c>
      <c r="W101" s="113" t="s">
        <v>156</v>
      </c>
      <c r="X101" s="459"/>
      <c r="Y101" s="459"/>
      <c r="Z101" s="459"/>
      <c r="AA101" s="459"/>
      <c r="AB101" s="459"/>
      <c r="AC101" s="459"/>
      <c r="AD101" s="459"/>
      <c r="AE101" s="459"/>
      <c r="AF101" s="459"/>
      <c r="AG101" s="459"/>
      <c r="AH101" s="459"/>
      <c r="AI101" s="459"/>
      <c r="AJ101" s="115" t="s">
        <v>219</v>
      </c>
      <c r="AK101" s="460"/>
      <c r="AL101" s="460"/>
      <c r="AM101" s="460"/>
      <c r="AN101" s="460"/>
      <c r="AO101" s="460"/>
      <c r="AP101" s="460"/>
      <c r="AQ101" s="460"/>
      <c r="AR101" s="460"/>
      <c r="AS101" s="477"/>
      <c r="AT101" s="477"/>
      <c r="AU101" s="460" t="s">
        <v>213</v>
      </c>
      <c r="AV101" s="460" t="s">
        <v>213</v>
      </c>
      <c r="AW101" s="460" t="s">
        <v>213</v>
      </c>
      <c r="AX101" s="460" t="s">
        <v>213</v>
      </c>
      <c r="AY101" s="460" t="s">
        <v>213</v>
      </c>
      <c r="AZ101" s="460" t="s">
        <v>213</v>
      </c>
      <c r="BA101" s="460" t="s">
        <v>213</v>
      </c>
      <c r="BB101" s="460" t="s">
        <v>213</v>
      </c>
      <c r="BC101" s="462" t="s">
        <v>213</v>
      </c>
      <c r="BD101" s="489" t="s">
        <v>224</v>
      </c>
      <c r="BE101"/>
    </row>
    <row r="102" spans="1:57" ht="9" customHeight="1" thickBot="1">
      <c r="A102" s="464"/>
      <c r="B102" s="504"/>
      <c r="C102" s="505"/>
      <c r="D102" s="458"/>
      <c r="E102" s="458"/>
      <c r="F102" s="458"/>
      <c r="G102" s="458"/>
      <c r="H102" s="458"/>
      <c r="I102" s="458"/>
      <c r="J102" s="458"/>
      <c r="K102" s="458"/>
      <c r="L102" s="458"/>
      <c r="M102" s="472"/>
      <c r="N102" s="474"/>
      <c r="O102" s="476"/>
      <c r="P102" s="483"/>
      <c r="Q102" s="483"/>
      <c r="R102" s="483"/>
      <c r="S102" s="483"/>
      <c r="T102" s="483"/>
      <c r="U102" s="484"/>
      <c r="V102" s="484"/>
      <c r="W102" s="264"/>
      <c r="X102" s="485"/>
      <c r="Y102" s="485"/>
      <c r="Z102" s="485"/>
      <c r="AA102" s="485"/>
      <c r="AB102" s="485"/>
      <c r="AC102" s="485"/>
      <c r="AD102" s="485"/>
      <c r="AE102" s="485"/>
      <c r="AF102" s="485"/>
      <c r="AG102" s="485"/>
      <c r="AH102" s="485"/>
      <c r="AI102" s="485"/>
      <c r="AJ102" s="18" t="s">
        <v>156</v>
      </c>
      <c r="AK102" s="486"/>
      <c r="AL102" s="486"/>
      <c r="AM102" s="486"/>
      <c r="AN102" s="486"/>
      <c r="AO102" s="486"/>
      <c r="AP102" s="486"/>
      <c r="AQ102" s="486"/>
      <c r="AR102" s="486"/>
      <c r="AS102" s="483"/>
      <c r="AT102" s="483"/>
      <c r="AU102" s="486"/>
      <c r="AV102" s="486"/>
      <c r="AW102" s="486"/>
      <c r="AX102" s="486"/>
      <c r="AY102" s="486"/>
      <c r="AZ102" s="486"/>
      <c r="BA102" s="486"/>
      <c r="BB102" s="486"/>
      <c r="BC102" s="520"/>
      <c r="BD102" s="490"/>
      <c r="BE102" s="3"/>
    </row>
    <row r="103" spans="1:56" ht="26.25" customHeight="1" thickBot="1">
      <c r="A103" s="464"/>
      <c r="B103" s="170" t="s">
        <v>118</v>
      </c>
      <c r="C103" s="171" t="s">
        <v>119</v>
      </c>
      <c r="D103" s="173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  <c r="R103" s="173"/>
      <c r="S103" s="173"/>
      <c r="T103" s="173"/>
      <c r="U103" s="173"/>
      <c r="V103" s="173"/>
      <c r="W103" s="173"/>
      <c r="X103" s="173"/>
      <c r="Y103" s="173"/>
      <c r="Z103" s="173"/>
      <c r="AA103" s="173"/>
      <c r="AB103" s="173"/>
      <c r="AC103" s="173"/>
      <c r="AD103" s="173"/>
      <c r="AE103" s="173"/>
      <c r="AF103" s="173"/>
      <c r="AG103" s="173"/>
      <c r="AH103" s="173"/>
      <c r="AI103" s="173"/>
      <c r="AJ103" s="173"/>
      <c r="AK103" s="173"/>
      <c r="AL103" s="173"/>
      <c r="AM103" s="173"/>
      <c r="AN103" s="173"/>
      <c r="AO103" s="173"/>
      <c r="AP103" s="173"/>
      <c r="AQ103" s="173"/>
      <c r="AR103" s="173"/>
      <c r="AS103" s="173"/>
      <c r="AT103" s="173"/>
      <c r="AU103" s="173"/>
      <c r="AV103" s="173"/>
      <c r="AW103" s="173"/>
      <c r="AX103" s="173"/>
      <c r="AY103" s="173"/>
      <c r="AZ103" s="173"/>
      <c r="BA103" s="173"/>
      <c r="BB103" s="173"/>
      <c r="BC103" s="174"/>
      <c r="BD103" s="262"/>
    </row>
    <row r="104" spans="1:56" ht="12.75" customHeight="1">
      <c r="A104" s="464"/>
      <c r="B104" s="511" t="s">
        <v>123</v>
      </c>
      <c r="C104" s="513" t="s">
        <v>181</v>
      </c>
      <c r="D104" s="503"/>
      <c r="E104" s="503"/>
      <c r="F104" s="503"/>
      <c r="G104" s="503"/>
      <c r="H104" s="503"/>
      <c r="I104" s="503"/>
      <c r="J104" s="503"/>
      <c r="K104" s="503"/>
      <c r="L104" s="503"/>
      <c r="M104" s="521" t="s">
        <v>219</v>
      </c>
      <c r="N104" s="522"/>
      <c r="O104" s="522"/>
      <c r="P104" s="523"/>
      <c r="Q104" s="523"/>
      <c r="R104" s="523"/>
      <c r="S104" s="523"/>
      <c r="T104" s="523"/>
      <c r="U104" s="524" t="s">
        <v>151</v>
      </c>
      <c r="V104" s="524" t="s">
        <v>151</v>
      </c>
      <c r="W104" s="266" t="s">
        <v>156</v>
      </c>
      <c r="X104" s="525"/>
      <c r="Y104" s="525"/>
      <c r="Z104" s="525"/>
      <c r="AA104" s="525"/>
      <c r="AB104" s="525"/>
      <c r="AC104" s="525"/>
      <c r="AD104" s="525"/>
      <c r="AE104" s="525"/>
      <c r="AF104" s="525"/>
      <c r="AG104" s="525"/>
      <c r="AH104" s="526"/>
      <c r="AI104" s="523"/>
      <c r="AJ104" s="267"/>
      <c r="AK104" s="527"/>
      <c r="AL104" s="527"/>
      <c r="AM104" s="527"/>
      <c r="AN104" s="527"/>
      <c r="AO104" s="527"/>
      <c r="AP104" s="527"/>
      <c r="AQ104" s="527"/>
      <c r="AR104" s="527"/>
      <c r="AS104" s="523"/>
      <c r="AT104" s="523"/>
      <c r="AU104" s="527" t="s">
        <v>213</v>
      </c>
      <c r="AV104" s="527" t="s">
        <v>213</v>
      </c>
      <c r="AW104" s="527" t="s">
        <v>213</v>
      </c>
      <c r="AX104" s="527" t="s">
        <v>213</v>
      </c>
      <c r="AY104" s="527" t="s">
        <v>213</v>
      </c>
      <c r="AZ104" s="527" t="s">
        <v>213</v>
      </c>
      <c r="BA104" s="527" t="s">
        <v>213</v>
      </c>
      <c r="BB104" s="527" t="s">
        <v>213</v>
      </c>
      <c r="BC104" s="528" t="s">
        <v>213</v>
      </c>
      <c r="BD104" s="489" t="s">
        <v>224</v>
      </c>
    </row>
    <row r="105" spans="1:56" ht="12.75" customHeight="1">
      <c r="A105" s="464"/>
      <c r="B105" s="512"/>
      <c r="C105" s="507"/>
      <c r="D105" s="459"/>
      <c r="E105" s="459"/>
      <c r="F105" s="459"/>
      <c r="G105" s="459"/>
      <c r="H105" s="459"/>
      <c r="I105" s="459"/>
      <c r="J105" s="459"/>
      <c r="K105" s="459"/>
      <c r="L105" s="459"/>
      <c r="M105" s="473"/>
      <c r="N105" s="477"/>
      <c r="O105" s="477"/>
      <c r="P105" s="478"/>
      <c r="Q105" s="478"/>
      <c r="R105" s="478"/>
      <c r="S105" s="478"/>
      <c r="T105" s="478"/>
      <c r="U105" s="480"/>
      <c r="V105" s="480"/>
      <c r="W105" s="1"/>
      <c r="X105" s="488"/>
      <c r="Y105" s="488"/>
      <c r="Z105" s="488"/>
      <c r="AA105" s="488"/>
      <c r="AB105" s="488"/>
      <c r="AC105" s="488"/>
      <c r="AD105" s="488"/>
      <c r="AE105" s="488"/>
      <c r="AF105" s="488"/>
      <c r="AG105" s="488"/>
      <c r="AH105" s="487"/>
      <c r="AI105" s="478"/>
      <c r="AJ105" s="116" t="s">
        <v>156</v>
      </c>
      <c r="AK105" s="461"/>
      <c r="AL105" s="461"/>
      <c r="AM105" s="461"/>
      <c r="AN105" s="461"/>
      <c r="AO105" s="461"/>
      <c r="AP105" s="461"/>
      <c r="AQ105" s="461"/>
      <c r="AR105" s="461"/>
      <c r="AS105" s="478"/>
      <c r="AT105" s="478"/>
      <c r="AU105" s="461"/>
      <c r="AV105" s="461"/>
      <c r="AW105" s="461"/>
      <c r="AX105" s="461"/>
      <c r="AY105" s="461"/>
      <c r="AZ105" s="461"/>
      <c r="BA105" s="461"/>
      <c r="BB105" s="461"/>
      <c r="BC105" s="463"/>
      <c r="BD105" s="490"/>
    </row>
    <row r="106" spans="1:57" ht="12" customHeight="1">
      <c r="A106" s="464"/>
      <c r="B106" s="509" t="s">
        <v>204</v>
      </c>
      <c r="C106" s="510" t="s">
        <v>205</v>
      </c>
      <c r="D106" s="458"/>
      <c r="E106" s="458"/>
      <c r="F106" s="458"/>
      <c r="G106" s="458"/>
      <c r="H106" s="458"/>
      <c r="I106" s="458"/>
      <c r="J106" s="458"/>
      <c r="K106" s="458"/>
      <c r="L106" s="458"/>
      <c r="M106" s="472" t="s">
        <v>219</v>
      </c>
      <c r="N106" s="476"/>
      <c r="O106" s="476"/>
      <c r="P106" s="477"/>
      <c r="Q106" s="477"/>
      <c r="R106" s="477"/>
      <c r="S106" s="477"/>
      <c r="T106" s="477"/>
      <c r="U106" s="479" t="s">
        <v>151</v>
      </c>
      <c r="V106" s="479" t="s">
        <v>151</v>
      </c>
      <c r="W106" s="113" t="s">
        <v>156</v>
      </c>
      <c r="X106" s="487"/>
      <c r="Y106" s="487"/>
      <c r="Z106" s="487"/>
      <c r="AA106" s="487"/>
      <c r="AB106" s="487"/>
      <c r="AC106" s="487"/>
      <c r="AD106" s="487"/>
      <c r="AE106" s="487"/>
      <c r="AF106" s="487"/>
      <c r="AG106" s="487"/>
      <c r="AH106" s="508"/>
      <c r="AI106" s="477"/>
      <c r="AJ106" s="61"/>
      <c r="AK106" s="461"/>
      <c r="AL106" s="461"/>
      <c r="AM106" s="461"/>
      <c r="AN106" s="461"/>
      <c r="AO106" s="461"/>
      <c r="AP106" s="461"/>
      <c r="AQ106" s="461"/>
      <c r="AR106" s="461"/>
      <c r="AS106" s="478"/>
      <c r="AT106" s="478"/>
      <c r="AU106" s="460" t="s">
        <v>213</v>
      </c>
      <c r="AV106" s="460" t="s">
        <v>213</v>
      </c>
      <c r="AW106" s="460" t="s">
        <v>213</v>
      </c>
      <c r="AX106" s="460" t="s">
        <v>213</v>
      </c>
      <c r="AY106" s="460" t="s">
        <v>213</v>
      </c>
      <c r="AZ106" s="460" t="s">
        <v>213</v>
      </c>
      <c r="BA106" s="460" t="s">
        <v>213</v>
      </c>
      <c r="BB106" s="460" t="s">
        <v>213</v>
      </c>
      <c r="BC106" s="462" t="s">
        <v>213</v>
      </c>
      <c r="BD106" s="489" t="s">
        <v>224</v>
      </c>
      <c r="BE106" s="3"/>
    </row>
    <row r="107" spans="1:56" ht="12" customHeight="1" thickBot="1">
      <c r="A107" s="464"/>
      <c r="B107" s="504"/>
      <c r="C107" s="505"/>
      <c r="D107" s="459"/>
      <c r="E107" s="459"/>
      <c r="F107" s="459"/>
      <c r="G107" s="459"/>
      <c r="H107" s="459"/>
      <c r="I107" s="459"/>
      <c r="J107" s="459"/>
      <c r="K107" s="459"/>
      <c r="L107" s="459"/>
      <c r="M107" s="473"/>
      <c r="N107" s="477"/>
      <c r="O107" s="477"/>
      <c r="P107" s="478"/>
      <c r="Q107" s="478"/>
      <c r="R107" s="478"/>
      <c r="S107" s="478"/>
      <c r="T107" s="478"/>
      <c r="U107" s="480"/>
      <c r="V107" s="480"/>
      <c r="W107" s="1"/>
      <c r="X107" s="488"/>
      <c r="Y107" s="488"/>
      <c r="Z107" s="488"/>
      <c r="AA107" s="488"/>
      <c r="AB107" s="488"/>
      <c r="AC107" s="488"/>
      <c r="AD107" s="488"/>
      <c r="AE107" s="488"/>
      <c r="AF107" s="488"/>
      <c r="AG107" s="488"/>
      <c r="AH107" s="487"/>
      <c r="AI107" s="478"/>
      <c r="AJ107" s="114" t="s">
        <v>156</v>
      </c>
      <c r="AK107" s="461"/>
      <c r="AL107" s="461"/>
      <c r="AM107" s="461"/>
      <c r="AN107" s="461"/>
      <c r="AO107" s="461"/>
      <c r="AP107" s="461"/>
      <c r="AQ107" s="461"/>
      <c r="AR107" s="461"/>
      <c r="AS107" s="478"/>
      <c r="AT107" s="478"/>
      <c r="AU107" s="461"/>
      <c r="AV107" s="461"/>
      <c r="AW107" s="461"/>
      <c r="AX107" s="461"/>
      <c r="AY107" s="461"/>
      <c r="AZ107" s="461"/>
      <c r="BA107" s="461"/>
      <c r="BB107" s="461"/>
      <c r="BC107" s="463"/>
      <c r="BD107" s="490"/>
    </row>
    <row r="108" spans="1:56" ht="24" customHeight="1" thickBot="1">
      <c r="A108" s="464"/>
      <c r="B108" s="170" t="s">
        <v>124</v>
      </c>
      <c r="C108" s="171" t="s">
        <v>125</v>
      </c>
      <c r="D108" s="172"/>
      <c r="E108" s="172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2"/>
      <c r="V108" s="172"/>
      <c r="W108" s="172"/>
      <c r="X108" s="172"/>
      <c r="Y108" s="172"/>
      <c r="Z108" s="172"/>
      <c r="AA108" s="172"/>
      <c r="AB108" s="172"/>
      <c r="AC108" s="172"/>
      <c r="AD108" s="172"/>
      <c r="AE108" s="172"/>
      <c r="AF108" s="172"/>
      <c r="AG108" s="172"/>
      <c r="AH108" s="172"/>
      <c r="AI108" s="172"/>
      <c r="AJ108" s="172"/>
      <c r="AK108" s="172"/>
      <c r="AL108" s="172"/>
      <c r="AM108" s="172"/>
      <c r="AN108" s="172"/>
      <c r="AO108" s="173"/>
      <c r="AP108" s="173"/>
      <c r="AQ108" s="173"/>
      <c r="AR108" s="173"/>
      <c r="AS108" s="173"/>
      <c r="AT108" s="173"/>
      <c r="AU108" s="173"/>
      <c r="AV108" s="173"/>
      <c r="AW108" s="173"/>
      <c r="AX108" s="173"/>
      <c r="AY108" s="173"/>
      <c r="AZ108" s="173"/>
      <c r="BA108" s="173"/>
      <c r="BB108" s="173"/>
      <c r="BC108" s="174"/>
      <c r="BD108" s="262"/>
    </row>
    <row r="109" spans="1:57" s="3" customFormat="1" ht="9" customHeight="1">
      <c r="A109" s="464"/>
      <c r="B109" s="504" t="s">
        <v>132</v>
      </c>
      <c r="C109" s="505" t="s">
        <v>183</v>
      </c>
      <c r="D109" s="458"/>
      <c r="E109" s="458"/>
      <c r="F109" s="458"/>
      <c r="G109" s="458"/>
      <c r="H109" s="458"/>
      <c r="I109" s="458"/>
      <c r="J109" s="458"/>
      <c r="K109" s="458"/>
      <c r="L109" s="458"/>
      <c r="M109" s="472"/>
      <c r="N109" s="474"/>
      <c r="O109" s="476"/>
      <c r="P109" s="477"/>
      <c r="Q109" s="477"/>
      <c r="R109" s="477"/>
      <c r="S109" s="477"/>
      <c r="T109" s="477"/>
      <c r="U109" s="479" t="s">
        <v>151</v>
      </c>
      <c r="V109" s="479" t="s">
        <v>151</v>
      </c>
      <c r="W109" s="113" t="s">
        <v>156</v>
      </c>
      <c r="X109" s="459"/>
      <c r="Y109" s="459"/>
      <c r="Z109" s="459"/>
      <c r="AA109" s="459"/>
      <c r="AB109" s="459"/>
      <c r="AC109" s="459"/>
      <c r="AD109" s="459"/>
      <c r="AE109" s="459"/>
      <c r="AF109" s="459"/>
      <c r="AG109" s="459"/>
      <c r="AH109" s="458"/>
      <c r="AI109" s="475"/>
      <c r="AJ109" s="61"/>
      <c r="AK109" s="460"/>
      <c r="AL109" s="460"/>
      <c r="AM109" s="460"/>
      <c r="AN109" s="460"/>
      <c r="AO109" s="460"/>
      <c r="AP109" s="460"/>
      <c r="AQ109" s="460"/>
      <c r="AR109" s="460"/>
      <c r="AS109" s="477"/>
      <c r="AT109" s="477"/>
      <c r="AU109" s="460" t="s">
        <v>213</v>
      </c>
      <c r="AV109" s="460" t="s">
        <v>213</v>
      </c>
      <c r="AW109" s="460" t="s">
        <v>213</v>
      </c>
      <c r="AX109" s="460" t="s">
        <v>213</v>
      </c>
      <c r="AY109" s="460" t="s">
        <v>213</v>
      </c>
      <c r="AZ109" s="460" t="s">
        <v>213</v>
      </c>
      <c r="BA109" s="460" t="s">
        <v>213</v>
      </c>
      <c r="BB109" s="460" t="s">
        <v>213</v>
      </c>
      <c r="BC109" s="462" t="s">
        <v>213</v>
      </c>
      <c r="BD109" s="489" t="s">
        <v>223</v>
      </c>
      <c r="BE109"/>
    </row>
    <row r="110" spans="1:56" ht="9" customHeight="1">
      <c r="A110" s="464"/>
      <c r="B110" s="504"/>
      <c r="C110" s="505"/>
      <c r="D110" s="459"/>
      <c r="E110" s="459"/>
      <c r="F110" s="459"/>
      <c r="G110" s="459"/>
      <c r="H110" s="459"/>
      <c r="I110" s="459"/>
      <c r="J110" s="459"/>
      <c r="K110" s="459"/>
      <c r="L110" s="459"/>
      <c r="M110" s="473"/>
      <c r="N110" s="475"/>
      <c r="O110" s="477"/>
      <c r="P110" s="478"/>
      <c r="Q110" s="478"/>
      <c r="R110" s="478"/>
      <c r="S110" s="478"/>
      <c r="T110" s="478"/>
      <c r="U110" s="480"/>
      <c r="V110" s="480"/>
      <c r="W110" s="1"/>
      <c r="X110" s="481"/>
      <c r="Y110" s="481"/>
      <c r="Z110" s="481"/>
      <c r="AA110" s="481"/>
      <c r="AB110" s="481"/>
      <c r="AC110" s="481"/>
      <c r="AD110" s="481"/>
      <c r="AE110" s="481"/>
      <c r="AF110" s="481"/>
      <c r="AG110" s="481"/>
      <c r="AH110" s="459"/>
      <c r="AI110" s="482"/>
      <c r="AJ110" s="114" t="s">
        <v>218</v>
      </c>
      <c r="AK110" s="461"/>
      <c r="AL110" s="461"/>
      <c r="AM110" s="461"/>
      <c r="AN110" s="461"/>
      <c r="AO110" s="461"/>
      <c r="AP110" s="461"/>
      <c r="AQ110" s="461"/>
      <c r="AR110" s="461"/>
      <c r="AS110" s="478"/>
      <c r="AT110" s="478"/>
      <c r="AU110" s="461"/>
      <c r="AV110" s="461"/>
      <c r="AW110" s="461"/>
      <c r="AX110" s="461"/>
      <c r="AY110" s="461"/>
      <c r="AZ110" s="461"/>
      <c r="BA110" s="461"/>
      <c r="BB110" s="461"/>
      <c r="BC110" s="463"/>
      <c r="BD110" s="490"/>
    </row>
    <row r="111" spans="1:57" s="3" customFormat="1" ht="13.5" customHeight="1">
      <c r="A111" s="464"/>
      <c r="B111" s="471" t="s">
        <v>206</v>
      </c>
      <c r="C111" s="470" t="s">
        <v>131</v>
      </c>
      <c r="D111" s="458"/>
      <c r="E111" s="458"/>
      <c r="F111" s="458"/>
      <c r="G111" s="458"/>
      <c r="H111" s="458"/>
      <c r="I111" s="458"/>
      <c r="J111" s="458"/>
      <c r="K111" s="458"/>
      <c r="L111" s="458"/>
      <c r="M111" s="472"/>
      <c r="N111" s="474"/>
      <c r="O111" s="476"/>
      <c r="P111" s="477"/>
      <c r="Q111" s="477"/>
      <c r="R111" s="477"/>
      <c r="S111" s="477"/>
      <c r="T111" s="477"/>
      <c r="U111" s="479" t="s">
        <v>151</v>
      </c>
      <c r="V111" s="479" t="s">
        <v>151</v>
      </c>
      <c r="W111" s="113" t="s">
        <v>156</v>
      </c>
      <c r="X111" s="459"/>
      <c r="Y111" s="459"/>
      <c r="Z111" s="459"/>
      <c r="AA111" s="459"/>
      <c r="AB111" s="459"/>
      <c r="AC111" s="459"/>
      <c r="AD111" s="459"/>
      <c r="AE111" s="459"/>
      <c r="AF111" s="459"/>
      <c r="AG111" s="459"/>
      <c r="AH111" s="458"/>
      <c r="AI111" s="475"/>
      <c r="AJ111" s="115" t="s">
        <v>219</v>
      </c>
      <c r="AK111" s="461"/>
      <c r="AL111" s="461"/>
      <c r="AM111" s="461"/>
      <c r="AN111" s="461"/>
      <c r="AO111" s="461"/>
      <c r="AP111" s="461"/>
      <c r="AQ111" s="461"/>
      <c r="AR111" s="461"/>
      <c r="AS111" s="478"/>
      <c r="AT111" s="478"/>
      <c r="AU111" s="460" t="s">
        <v>213</v>
      </c>
      <c r="AV111" s="460" t="s">
        <v>213</v>
      </c>
      <c r="AW111" s="460" t="s">
        <v>213</v>
      </c>
      <c r="AX111" s="460" t="s">
        <v>213</v>
      </c>
      <c r="AY111" s="460" t="s">
        <v>213</v>
      </c>
      <c r="AZ111" s="460" t="s">
        <v>213</v>
      </c>
      <c r="BA111" s="460" t="s">
        <v>213</v>
      </c>
      <c r="BB111" s="460" t="s">
        <v>213</v>
      </c>
      <c r="BC111" s="462" t="s">
        <v>213</v>
      </c>
      <c r="BD111" s="489" t="s">
        <v>224</v>
      </c>
      <c r="BE111"/>
    </row>
    <row r="112" spans="1:56" ht="13.5" customHeight="1">
      <c r="A112" s="464"/>
      <c r="B112" s="471"/>
      <c r="C112" s="470"/>
      <c r="D112" s="459"/>
      <c r="E112" s="459"/>
      <c r="F112" s="459"/>
      <c r="G112" s="459"/>
      <c r="H112" s="459"/>
      <c r="I112" s="459"/>
      <c r="J112" s="459"/>
      <c r="K112" s="459"/>
      <c r="L112" s="459"/>
      <c r="M112" s="473"/>
      <c r="N112" s="475"/>
      <c r="O112" s="477"/>
      <c r="P112" s="478"/>
      <c r="Q112" s="478"/>
      <c r="R112" s="478"/>
      <c r="S112" s="478"/>
      <c r="T112" s="478"/>
      <c r="U112" s="480"/>
      <c r="V112" s="480"/>
      <c r="W112" s="1"/>
      <c r="X112" s="481"/>
      <c r="Y112" s="481"/>
      <c r="Z112" s="481"/>
      <c r="AA112" s="481"/>
      <c r="AB112" s="481"/>
      <c r="AC112" s="481"/>
      <c r="AD112" s="481"/>
      <c r="AE112" s="481"/>
      <c r="AF112" s="481"/>
      <c r="AG112" s="481"/>
      <c r="AH112" s="459"/>
      <c r="AI112" s="482"/>
      <c r="AJ112" s="114" t="s">
        <v>156</v>
      </c>
      <c r="AK112" s="461"/>
      <c r="AL112" s="461"/>
      <c r="AM112" s="461"/>
      <c r="AN112" s="461"/>
      <c r="AO112" s="461"/>
      <c r="AP112" s="461"/>
      <c r="AQ112" s="461"/>
      <c r="AR112" s="461"/>
      <c r="AS112" s="478"/>
      <c r="AT112" s="478"/>
      <c r="AU112" s="461"/>
      <c r="AV112" s="461"/>
      <c r="AW112" s="461"/>
      <c r="AX112" s="461"/>
      <c r="AY112" s="461"/>
      <c r="AZ112" s="461"/>
      <c r="BA112" s="461"/>
      <c r="BB112" s="461"/>
      <c r="BC112" s="463"/>
      <c r="BD112" s="490"/>
    </row>
    <row r="113" spans="1:57" ht="13.5" customHeight="1">
      <c r="A113" s="464"/>
      <c r="B113" s="471" t="s">
        <v>136</v>
      </c>
      <c r="C113" s="470" t="s">
        <v>207</v>
      </c>
      <c r="D113" s="458"/>
      <c r="E113" s="458"/>
      <c r="F113" s="458"/>
      <c r="G113" s="458"/>
      <c r="H113" s="458"/>
      <c r="I113" s="458"/>
      <c r="J113" s="458"/>
      <c r="K113" s="458"/>
      <c r="L113" s="458"/>
      <c r="M113" s="472"/>
      <c r="N113" s="474"/>
      <c r="O113" s="476"/>
      <c r="P113" s="477"/>
      <c r="Q113" s="477"/>
      <c r="R113" s="477"/>
      <c r="S113" s="477"/>
      <c r="T113" s="477"/>
      <c r="U113" s="479" t="s">
        <v>151</v>
      </c>
      <c r="V113" s="479" t="s">
        <v>151</v>
      </c>
      <c r="W113" s="113" t="s">
        <v>156</v>
      </c>
      <c r="X113" s="459"/>
      <c r="Y113" s="459"/>
      <c r="Z113" s="459"/>
      <c r="AA113" s="459"/>
      <c r="AB113" s="459"/>
      <c r="AC113" s="459"/>
      <c r="AD113" s="459"/>
      <c r="AE113" s="459"/>
      <c r="AF113" s="459"/>
      <c r="AG113" s="459"/>
      <c r="AH113" s="458"/>
      <c r="AI113" s="475"/>
      <c r="AJ113" s="115" t="s">
        <v>219</v>
      </c>
      <c r="AK113" s="461"/>
      <c r="AL113" s="461"/>
      <c r="AM113" s="461"/>
      <c r="AN113" s="461"/>
      <c r="AO113" s="461"/>
      <c r="AP113" s="461"/>
      <c r="AQ113" s="461"/>
      <c r="AR113" s="461"/>
      <c r="AS113" s="478"/>
      <c r="AT113" s="478"/>
      <c r="AU113" s="460" t="s">
        <v>213</v>
      </c>
      <c r="AV113" s="460" t="s">
        <v>213</v>
      </c>
      <c r="AW113" s="460" t="s">
        <v>213</v>
      </c>
      <c r="AX113" s="460" t="s">
        <v>213</v>
      </c>
      <c r="AY113" s="460" t="s">
        <v>213</v>
      </c>
      <c r="AZ113" s="460" t="s">
        <v>213</v>
      </c>
      <c r="BA113" s="460" t="s">
        <v>213</v>
      </c>
      <c r="BB113" s="460" t="s">
        <v>213</v>
      </c>
      <c r="BC113" s="462" t="s">
        <v>213</v>
      </c>
      <c r="BD113" s="489" t="s">
        <v>224</v>
      </c>
      <c r="BE113" s="16"/>
    </row>
    <row r="114" spans="1:56" ht="13.5" customHeight="1">
      <c r="A114" s="464"/>
      <c r="B114" s="471"/>
      <c r="C114" s="470"/>
      <c r="D114" s="459"/>
      <c r="E114" s="459"/>
      <c r="F114" s="459"/>
      <c r="G114" s="459"/>
      <c r="H114" s="459"/>
      <c r="I114" s="459"/>
      <c r="J114" s="459"/>
      <c r="K114" s="459"/>
      <c r="L114" s="459"/>
      <c r="M114" s="473"/>
      <c r="N114" s="475"/>
      <c r="O114" s="477"/>
      <c r="P114" s="478"/>
      <c r="Q114" s="478"/>
      <c r="R114" s="478"/>
      <c r="S114" s="478"/>
      <c r="T114" s="478"/>
      <c r="U114" s="480"/>
      <c r="V114" s="480"/>
      <c r="W114" s="1"/>
      <c r="X114" s="481"/>
      <c r="Y114" s="481"/>
      <c r="Z114" s="481"/>
      <c r="AA114" s="481"/>
      <c r="AB114" s="481"/>
      <c r="AC114" s="481"/>
      <c r="AD114" s="481"/>
      <c r="AE114" s="481"/>
      <c r="AF114" s="481"/>
      <c r="AG114" s="481"/>
      <c r="AH114" s="459"/>
      <c r="AI114" s="482"/>
      <c r="AJ114" s="114" t="s">
        <v>156</v>
      </c>
      <c r="AK114" s="461"/>
      <c r="AL114" s="461"/>
      <c r="AM114" s="461"/>
      <c r="AN114" s="461"/>
      <c r="AO114" s="461"/>
      <c r="AP114" s="461"/>
      <c r="AQ114" s="461"/>
      <c r="AR114" s="461"/>
      <c r="AS114" s="478"/>
      <c r="AT114" s="478"/>
      <c r="AU114" s="461"/>
      <c r="AV114" s="461"/>
      <c r="AW114" s="461"/>
      <c r="AX114" s="461"/>
      <c r="AY114" s="461"/>
      <c r="AZ114" s="461"/>
      <c r="BA114" s="461"/>
      <c r="BB114" s="461"/>
      <c r="BC114" s="463"/>
      <c r="BD114" s="490"/>
    </row>
    <row r="115" spans="1:56" ht="9.75" customHeight="1">
      <c r="A115" s="464"/>
      <c r="B115" s="471" t="s">
        <v>138</v>
      </c>
      <c r="C115" s="470" t="s">
        <v>208</v>
      </c>
      <c r="D115" s="458"/>
      <c r="E115" s="458"/>
      <c r="F115" s="458"/>
      <c r="G115" s="458"/>
      <c r="H115" s="458"/>
      <c r="I115" s="458"/>
      <c r="J115" s="458"/>
      <c r="K115" s="458"/>
      <c r="L115" s="458"/>
      <c r="M115" s="472"/>
      <c r="N115" s="474"/>
      <c r="O115" s="476"/>
      <c r="P115" s="477"/>
      <c r="Q115" s="477"/>
      <c r="R115" s="477"/>
      <c r="S115" s="477"/>
      <c r="T115" s="477"/>
      <c r="U115" s="479" t="s">
        <v>151</v>
      </c>
      <c r="V115" s="479" t="s">
        <v>151</v>
      </c>
      <c r="W115" s="113" t="s">
        <v>156</v>
      </c>
      <c r="X115" s="459"/>
      <c r="Y115" s="459"/>
      <c r="Z115" s="459"/>
      <c r="AA115" s="459"/>
      <c r="AB115" s="459"/>
      <c r="AC115" s="459"/>
      <c r="AD115" s="459"/>
      <c r="AE115" s="459"/>
      <c r="AF115" s="459"/>
      <c r="AG115" s="459"/>
      <c r="AH115" s="459"/>
      <c r="AI115" s="459"/>
      <c r="AJ115" s="268" t="s">
        <v>220</v>
      </c>
      <c r="AK115" s="461"/>
      <c r="AL115" s="461"/>
      <c r="AM115" s="461"/>
      <c r="AN115" s="461"/>
      <c r="AO115" s="461"/>
      <c r="AP115" s="461"/>
      <c r="AQ115" s="461"/>
      <c r="AR115" s="461"/>
      <c r="AS115" s="478"/>
      <c r="AT115" s="478"/>
      <c r="AU115" s="460" t="s">
        <v>213</v>
      </c>
      <c r="AV115" s="460" t="s">
        <v>213</v>
      </c>
      <c r="AW115" s="460" t="s">
        <v>213</v>
      </c>
      <c r="AX115" s="460" t="s">
        <v>213</v>
      </c>
      <c r="AY115" s="460" t="s">
        <v>213</v>
      </c>
      <c r="AZ115" s="460" t="s">
        <v>213</v>
      </c>
      <c r="BA115" s="460" t="s">
        <v>213</v>
      </c>
      <c r="BB115" s="460" t="s">
        <v>213</v>
      </c>
      <c r="BC115" s="462" t="s">
        <v>213</v>
      </c>
      <c r="BD115" s="489" t="s">
        <v>224</v>
      </c>
    </row>
    <row r="116" spans="1:56" ht="9.75" customHeight="1">
      <c r="A116" s="464"/>
      <c r="B116" s="471"/>
      <c r="C116" s="470"/>
      <c r="D116" s="459"/>
      <c r="E116" s="459"/>
      <c r="F116" s="459"/>
      <c r="G116" s="459"/>
      <c r="H116" s="459"/>
      <c r="I116" s="459"/>
      <c r="J116" s="459"/>
      <c r="K116" s="459"/>
      <c r="L116" s="459"/>
      <c r="M116" s="473"/>
      <c r="N116" s="475"/>
      <c r="O116" s="477"/>
      <c r="P116" s="478"/>
      <c r="Q116" s="478"/>
      <c r="R116" s="478"/>
      <c r="S116" s="478"/>
      <c r="T116" s="478"/>
      <c r="U116" s="480"/>
      <c r="V116" s="480"/>
      <c r="W116" s="1"/>
      <c r="X116" s="481"/>
      <c r="Y116" s="481"/>
      <c r="Z116" s="481"/>
      <c r="AA116" s="481"/>
      <c r="AB116" s="481"/>
      <c r="AC116" s="481"/>
      <c r="AD116" s="481"/>
      <c r="AE116" s="481"/>
      <c r="AF116" s="481"/>
      <c r="AG116" s="481"/>
      <c r="AH116" s="481"/>
      <c r="AI116" s="481"/>
      <c r="AJ116" s="114" t="s">
        <v>156</v>
      </c>
      <c r="AK116" s="461"/>
      <c r="AL116" s="461"/>
      <c r="AM116" s="461"/>
      <c r="AN116" s="461"/>
      <c r="AO116" s="461"/>
      <c r="AP116" s="461"/>
      <c r="AQ116" s="461"/>
      <c r="AR116" s="461"/>
      <c r="AS116" s="478"/>
      <c r="AT116" s="478"/>
      <c r="AU116" s="461"/>
      <c r="AV116" s="461"/>
      <c r="AW116" s="461"/>
      <c r="AX116" s="461"/>
      <c r="AY116" s="461"/>
      <c r="AZ116" s="461"/>
      <c r="BA116" s="461"/>
      <c r="BB116" s="461"/>
      <c r="BC116" s="463"/>
      <c r="BD116" s="490"/>
    </row>
    <row r="117" spans="1:56" s="2" customFormat="1" ht="9.75" customHeight="1">
      <c r="A117" s="464"/>
      <c r="B117" s="471" t="s">
        <v>209</v>
      </c>
      <c r="C117" s="470" t="s">
        <v>210</v>
      </c>
      <c r="D117" s="458"/>
      <c r="E117" s="458"/>
      <c r="F117" s="458"/>
      <c r="G117" s="458"/>
      <c r="H117" s="458"/>
      <c r="I117" s="458"/>
      <c r="J117" s="458"/>
      <c r="K117" s="458"/>
      <c r="L117" s="458"/>
      <c r="M117" s="472" t="s">
        <v>219</v>
      </c>
      <c r="N117" s="474"/>
      <c r="O117" s="476"/>
      <c r="P117" s="477"/>
      <c r="Q117" s="477"/>
      <c r="R117" s="477"/>
      <c r="S117" s="477"/>
      <c r="T117" s="477"/>
      <c r="U117" s="479" t="s">
        <v>151</v>
      </c>
      <c r="V117" s="479" t="s">
        <v>151</v>
      </c>
      <c r="W117" s="113" t="s">
        <v>156</v>
      </c>
      <c r="X117" s="459"/>
      <c r="Y117" s="459"/>
      <c r="Z117" s="459"/>
      <c r="AA117" s="459"/>
      <c r="AB117" s="459"/>
      <c r="AC117" s="459"/>
      <c r="AD117" s="459"/>
      <c r="AE117" s="459"/>
      <c r="AF117" s="459"/>
      <c r="AG117" s="459"/>
      <c r="AH117" s="459"/>
      <c r="AI117" s="459"/>
      <c r="AJ117" s="61"/>
      <c r="AK117" s="461"/>
      <c r="AL117" s="461"/>
      <c r="AM117" s="461"/>
      <c r="AN117" s="461"/>
      <c r="AO117" s="461"/>
      <c r="AP117" s="461"/>
      <c r="AQ117" s="461"/>
      <c r="AR117" s="461"/>
      <c r="AS117" s="478"/>
      <c r="AT117" s="478"/>
      <c r="AU117" s="460" t="s">
        <v>213</v>
      </c>
      <c r="AV117" s="460" t="s">
        <v>213</v>
      </c>
      <c r="AW117" s="460" t="s">
        <v>213</v>
      </c>
      <c r="AX117" s="460" t="s">
        <v>213</v>
      </c>
      <c r="AY117" s="460" t="s">
        <v>213</v>
      </c>
      <c r="AZ117" s="460" t="s">
        <v>213</v>
      </c>
      <c r="BA117" s="460" t="s">
        <v>213</v>
      </c>
      <c r="BB117" s="460" t="s">
        <v>213</v>
      </c>
      <c r="BC117" s="462" t="s">
        <v>213</v>
      </c>
      <c r="BD117" s="489" t="s">
        <v>224</v>
      </c>
    </row>
    <row r="118" spans="1:56" s="2" customFormat="1" ht="9.75" customHeight="1">
      <c r="A118" s="464"/>
      <c r="B118" s="471"/>
      <c r="C118" s="470"/>
      <c r="D118" s="459"/>
      <c r="E118" s="459"/>
      <c r="F118" s="459"/>
      <c r="G118" s="459"/>
      <c r="H118" s="459"/>
      <c r="I118" s="459"/>
      <c r="J118" s="459"/>
      <c r="K118" s="459"/>
      <c r="L118" s="459"/>
      <c r="M118" s="473"/>
      <c r="N118" s="475"/>
      <c r="O118" s="477"/>
      <c r="P118" s="478"/>
      <c r="Q118" s="478"/>
      <c r="R118" s="478"/>
      <c r="S118" s="478"/>
      <c r="T118" s="478"/>
      <c r="U118" s="480"/>
      <c r="V118" s="480"/>
      <c r="W118" s="1"/>
      <c r="X118" s="481"/>
      <c r="Y118" s="481"/>
      <c r="Z118" s="481"/>
      <c r="AA118" s="481"/>
      <c r="AB118" s="481"/>
      <c r="AC118" s="481"/>
      <c r="AD118" s="481"/>
      <c r="AE118" s="481"/>
      <c r="AF118" s="481"/>
      <c r="AG118" s="481"/>
      <c r="AH118" s="481"/>
      <c r="AI118" s="481"/>
      <c r="AJ118" s="114" t="s">
        <v>156</v>
      </c>
      <c r="AK118" s="461"/>
      <c r="AL118" s="461"/>
      <c r="AM118" s="461"/>
      <c r="AN118" s="461"/>
      <c r="AO118" s="461"/>
      <c r="AP118" s="461"/>
      <c r="AQ118" s="461"/>
      <c r="AR118" s="461"/>
      <c r="AS118" s="478"/>
      <c r="AT118" s="478"/>
      <c r="AU118" s="461"/>
      <c r="AV118" s="461"/>
      <c r="AW118" s="461"/>
      <c r="AX118" s="461"/>
      <c r="AY118" s="461"/>
      <c r="AZ118" s="461"/>
      <c r="BA118" s="461"/>
      <c r="BB118" s="461"/>
      <c r="BC118" s="463"/>
      <c r="BD118" s="490"/>
    </row>
    <row r="119" spans="1:56" s="2" customFormat="1" ht="9.75" customHeight="1">
      <c r="A119" s="464"/>
      <c r="B119" s="471" t="s">
        <v>211</v>
      </c>
      <c r="C119" s="470" t="s">
        <v>212</v>
      </c>
      <c r="D119" s="458"/>
      <c r="E119" s="458"/>
      <c r="F119" s="458"/>
      <c r="G119" s="458"/>
      <c r="H119" s="458"/>
      <c r="I119" s="458"/>
      <c r="J119" s="458"/>
      <c r="K119" s="458"/>
      <c r="L119" s="458"/>
      <c r="M119" s="472"/>
      <c r="N119" s="474"/>
      <c r="O119" s="476"/>
      <c r="P119" s="477"/>
      <c r="Q119" s="477"/>
      <c r="R119" s="477"/>
      <c r="S119" s="477"/>
      <c r="T119" s="477"/>
      <c r="U119" s="479" t="s">
        <v>151</v>
      </c>
      <c r="V119" s="479" t="s">
        <v>151</v>
      </c>
      <c r="W119" s="113" t="s">
        <v>156</v>
      </c>
      <c r="X119" s="459"/>
      <c r="Y119" s="459"/>
      <c r="Z119" s="459"/>
      <c r="AA119" s="459"/>
      <c r="AB119" s="459"/>
      <c r="AC119" s="459"/>
      <c r="AD119" s="459"/>
      <c r="AE119" s="459"/>
      <c r="AF119" s="459"/>
      <c r="AG119" s="459"/>
      <c r="AH119" s="459"/>
      <c r="AI119" s="459"/>
      <c r="AJ119" s="268" t="s">
        <v>220</v>
      </c>
      <c r="AK119" s="461"/>
      <c r="AL119" s="461"/>
      <c r="AM119" s="461"/>
      <c r="AN119" s="461"/>
      <c r="AO119" s="461"/>
      <c r="AP119" s="461"/>
      <c r="AQ119" s="461"/>
      <c r="AR119" s="461"/>
      <c r="AS119" s="478"/>
      <c r="AT119" s="478"/>
      <c r="AU119" s="460" t="s">
        <v>213</v>
      </c>
      <c r="AV119" s="460" t="s">
        <v>213</v>
      </c>
      <c r="AW119" s="460" t="s">
        <v>213</v>
      </c>
      <c r="AX119" s="460" t="s">
        <v>213</v>
      </c>
      <c r="AY119" s="460" t="s">
        <v>213</v>
      </c>
      <c r="AZ119" s="460" t="s">
        <v>213</v>
      </c>
      <c r="BA119" s="460" t="s">
        <v>213</v>
      </c>
      <c r="BB119" s="460" t="s">
        <v>213</v>
      </c>
      <c r="BC119" s="462" t="s">
        <v>213</v>
      </c>
      <c r="BD119" s="489" t="s">
        <v>232</v>
      </c>
    </row>
    <row r="120" spans="1:56" s="2" customFormat="1" ht="9.75" customHeight="1" thickBot="1">
      <c r="A120" s="464"/>
      <c r="B120" s="471"/>
      <c r="C120" s="470"/>
      <c r="D120" s="459"/>
      <c r="E120" s="459"/>
      <c r="F120" s="459"/>
      <c r="G120" s="459"/>
      <c r="H120" s="459"/>
      <c r="I120" s="459"/>
      <c r="J120" s="459"/>
      <c r="K120" s="459"/>
      <c r="L120" s="459"/>
      <c r="M120" s="473"/>
      <c r="N120" s="475"/>
      <c r="O120" s="477"/>
      <c r="P120" s="478"/>
      <c r="Q120" s="478"/>
      <c r="R120" s="478"/>
      <c r="S120" s="478"/>
      <c r="T120" s="478"/>
      <c r="U120" s="480"/>
      <c r="V120" s="480"/>
      <c r="W120" s="1"/>
      <c r="X120" s="481"/>
      <c r="Y120" s="481"/>
      <c r="Z120" s="481"/>
      <c r="AA120" s="481"/>
      <c r="AB120" s="481"/>
      <c r="AC120" s="481"/>
      <c r="AD120" s="481"/>
      <c r="AE120" s="481"/>
      <c r="AF120" s="481"/>
      <c r="AG120" s="481"/>
      <c r="AH120" s="481"/>
      <c r="AI120" s="481"/>
      <c r="AJ120" s="114" t="s">
        <v>156</v>
      </c>
      <c r="AK120" s="461"/>
      <c r="AL120" s="461"/>
      <c r="AM120" s="461"/>
      <c r="AN120" s="461"/>
      <c r="AO120" s="461"/>
      <c r="AP120" s="461"/>
      <c r="AQ120" s="461"/>
      <c r="AR120" s="461"/>
      <c r="AS120" s="478"/>
      <c r="AT120" s="478"/>
      <c r="AU120" s="461"/>
      <c r="AV120" s="461"/>
      <c r="AW120" s="461"/>
      <c r="AX120" s="461"/>
      <c r="AY120" s="461"/>
      <c r="AZ120" s="461"/>
      <c r="BA120" s="461"/>
      <c r="BB120" s="461"/>
      <c r="BC120" s="463"/>
      <c r="BD120" s="490"/>
    </row>
    <row r="121" spans="1:56" ht="18.75" customHeight="1" thickBot="1">
      <c r="A121" s="464"/>
      <c r="B121" s="170" t="s">
        <v>139</v>
      </c>
      <c r="C121" s="174" t="s">
        <v>140</v>
      </c>
      <c r="D121" s="172"/>
      <c r="E121" s="172"/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72"/>
      <c r="AA121" s="172"/>
      <c r="AB121" s="172"/>
      <c r="AC121" s="172"/>
      <c r="AD121" s="172"/>
      <c r="AE121" s="172"/>
      <c r="AF121" s="172"/>
      <c r="AG121" s="172"/>
      <c r="AH121" s="172"/>
      <c r="AI121" s="172"/>
      <c r="AJ121" s="172"/>
      <c r="AK121" s="172"/>
      <c r="AL121" s="172"/>
      <c r="AM121" s="172"/>
      <c r="AN121" s="172"/>
      <c r="AO121" s="173"/>
      <c r="AP121" s="173"/>
      <c r="AQ121" s="173"/>
      <c r="AR121" s="173"/>
      <c r="AS121" s="173"/>
      <c r="AT121" s="173"/>
      <c r="AU121" s="173"/>
      <c r="AV121" s="173"/>
      <c r="AW121" s="173"/>
      <c r="AX121" s="173"/>
      <c r="AY121" s="173"/>
      <c r="AZ121" s="173"/>
      <c r="BA121" s="173"/>
      <c r="BB121" s="173"/>
      <c r="BC121" s="174"/>
      <c r="BD121" s="262"/>
    </row>
    <row r="122" spans="1:56" ht="39" customHeight="1" thickBot="1">
      <c r="A122" s="464"/>
      <c r="B122" s="170" t="s">
        <v>141</v>
      </c>
      <c r="C122" s="265" t="s">
        <v>185</v>
      </c>
      <c r="D122" s="172"/>
      <c r="E122" s="172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72"/>
      <c r="V122" s="172"/>
      <c r="W122" s="172" t="s">
        <v>227</v>
      </c>
      <c r="X122" s="172"/>
      <c r="Y122" s="172"/>
      <c r="Z122" s="172"/>
      <c r="AA122" s="172"/>
      <c r="AB122" s="172"/>
      <c r="AC122" s="172"/>
      <c r="AD122" s="172"/>
      <c r="AE122" s="172"/>
      <c r="AF122" s="172"/>
      <c r="AG122" s="172"/>
      <c r="AH122" s="172"/>
      <c r="AI122" s="172"/>
      <c r="AJ122" s="172"/>
      <c r="AK122" s="172"/>
      <c r="AL122" s="172"/>
      <c r="AM122" s="172"/>
      <c r="AN122" s="172"/>
      <c r="AO122" s="173"/>
      <c r="AP122" s="173"/>
      <c r="AQ122" s="173"/>
      <c r="AR122" s="173"/>
      <c r="AS122" s="173"/>
      <c r="AT122" s="173"/>
      <c r="AU122" s="173"/>
      <c r="AV122" s="173"/>
      <c r="AW122" s="173"/>
      <c r="AX122" s="173"/>
      <c r="AY122" s="173"/>
      <c r="AZ122" s="173"/>
      <c r="BA122" s="173"/>
      <c r="BB122" s="173"/>
      <c r="BC122" s="174"/>
      <c r="BD122" s="262" t="s">
        <v>229</v>
      </c>
    </row>
    <row r="123" spans="1:56" ht="10.5" customHeight="1">
      <c r="A123" s="464"/>
      <c r="B123" s="506" t="s">
        <v>142</v>
      </c>
      <c r="C123" s="507" t="s">
        <v>186</v>
      </c>
      <c r="D123" s="458"/>
      <c r="E123" s="458"/>
      <c r="F123" s="458"/>
      <c r="G123" s="458"/>
      <c r="H123" s="458"/>
      <c r="I123" s="458"/>
      <c r="J123" s="458"/>
      <c r="K123" s="458"/>
      <c r="L123" s="458"/>
      <c r="M123" s="537" t="s">
        <v>220</v>
      </c>
      <c r="N123" s="474"/>
      <c r="O123" s="474"/>
      <c r="P123" s="475"/>
      <c r="Q123" s="475"/>
      <c r="R123" s="475"/>
      <c r="S123" s="475"/>
      <c r="T123" s="475"/>
      <c r="U123" s="479" t="s">
        <v>151</v>
      </c>
      <c r="V123" s="479" t="s">
        <v>151</v>
      </c>
      <c r="W123" s="113" t="s">
        <v>156</v>
      </c>
      <c r="X123" s="487"/>
      <c r="Y123" s="487"/>
      <c r="Z123" s="487"/>
      <c r="AA123" s="487"/>
      <c r="AB123" s="487"/>
      <c r="AC123" s="487"/>
      <c r="AD123" s="487"/>
      <c r="AE123" s="487"/>
      <c r="AF123" s="487"/>
      <c r="AG123" s="487"/>
      <c r="AH123" s="487"/>
      <c r="AI123" s="487"/>
      <c r="AJ123" s="61"/>
      <c r="AK123" s="460"/>
      <c r="AL123" s="460"/>
      <c r="AM123" s="460"/>
      <c r="AN123" s="460"/>
      <c r="AO123" s="460"/>
      <c r="AP123" s="460"/>
      <c r="AQ123" s="460"/>
      <c r="AR123" s="460"/>
      <c r="AS123" s="477"/>
      <c r="AT123" s="477"/>
      <c r="AU123" s="460" t="s">
        <v>213</v>
      </c>
      <c r="AV123" s="460" t="s">
        <v>213</v>
      </c>
      <c r="AW123" s="460" t="s">
        <v>213</v>
      </c>
      <c r="AX123" s="460" t="s">
        <v>213</v>
      </c>
      <c r="AY123" s="460" t="s">
        <v>213</v>
      </c>
      <c r="AZ123" s="460" t="s">
        <v>213</v>
      </c>
      <c r="BA123" s="460" t="s">
        <v>213</v>
      </c>
      <c r="BB123" s="460" t="s">
        <v>213</v>
      </c>
      <c r="BC123" s="462" t="s">
        <v>213</v>
      </c>
      <c r="BD123" s="398" t="s">
        <v>224</v>
      </c>
    </row>
    <row r="124" spans="1:56" ht="10.5" customHeight="1">
      <c r="A124" s="464"/>
      <c r="B124" s="471"/>
      <c r="C124" s="470"/>
      <c r="D124" s="459"/>
      <c r="E124" s="459"/>
      <c r="F124" s="459"/>
      <c r="G124" s="459"/>
      <c r="H124" s="459"/>
      <c r="I124" s="459"/>
      <c r="J124" s="459"/>
      <c r="K124" s="459"/>
      <c r="L124" s="459"/>
      <c r="M124" s="538"/>
      <c r="N124" s="475"/>
      <c r="O124" s="475"/>
      <c r="P124" s="482"/>
      <c r="Q124" s="482"/>
      <c r="R124" s="482"/>
      <c r="S124" s="482"/>
      <c r="T124" s="482"/>
      <c r="U124" s="480"/>
      <c r="V124" s="480"/>
      <c r="W124" s="1"/>
      <c r="X124" s="488"/>
      <c r="Y124" s="488"/>
      <c r="Z124" s="488"/>
      <c r="AA124" s="488"/>
      <c r="AB124" s="488"/>
      <c r="AC124" s="488"/>
      <c r="AD124" s="488"/>
      <c r="AE124" s="488"/>
      <c r="AF124" s="488"/>
      <c r="AG124" s="488"/>
      <c r="AH124" s="488"/>
      <c r="AI124" s="488"/>
      <c r="AJ124" s="114" t="s">
        <v>156</v>
      </c>
      <c r="AK124" s="461"/>
      <c r="AL124" s="461"/>
      <c r="AM124" s="461"/>
      <c r="AN124" s="461"/>
      <c r="AO124" s="461"/>
      <c r="AP124" s="461"/>
      <c r="AQ124" s="461"/>
      <c r="AR124" s="461"/>
      <c r="AS124" s="478"/>
      <c r="AT124" s="478"/>
      <c r="AU124" s="461"/>
      <c r="AV124" s="461"/>
      <c r="AW124" s="461"/>
      <c r="AX124" s="461"/>
      <c r="AY124" s="461"/>
      <c r="AZ124" s="461"/>
      <c r="BA124" s="461"/>
      <c r="BB124" s="461"/>
      <c r="BC124" s="463"/>
      <c r="BD124" s="542"/>
    </row>
    <row r="125" spans="1:56" ht="10.5" customHeight="1">
      <c r="A125" s="464"/>
      <c r="B125" s="506" t="s">
        <v>188</v>
      </c>
      <c r="C125" s="507" t="s">
        <v>187</v>
      </c>
      <c r="D125" s="458"/>
      <c r="E125" s="458"/>
      <c r="F125" s="458"/>
      <c r="G125" s="458"/>
      <c r="H125" s="458"/>
      <c r="I125" s="458"/>
      <c r="J125" s="458"/>
      <c r="K125" s="458"/>
      <c r="L125" s="458"/>
      <c r="M125" s="538"/>
      <c r="N125" s="474"/>
      <c r="O125" s="474"/>
      <c r="P125" s="475"/>
      <c r="Q125" s="475"/>
      <c r="R125" s="475"/>
      <c r="S125" s="475"/>
      <c r="T125" s="475"/>
      <c r="U125" s="479" t="s">
        <v>151</v>
      </c>
      <c r="V125" s="479" t="s">
        <v>151</v>
      </c>
      <c r="W125" s="113" t="s">
        <v>156</v>
      </c>
      <c r="X125" s="487"/>
      <c r="Y125" s="487"/>
      <c r="Z125" s="487"/>
      <c r="AA125" s="487"/>
      <c r="AB125" s="487"/>
      <c r="AC125" s="487"/>
      <c r="AD125" s="487"/>
      <c r="AE125" s="487"/>
      <c r="AF125" s="487"/>
      <c r="AG125" s="487"/>
      <c r="AH125" s="487"/>
      <c r="AI125" s="487"/>
      <c r="AJ125" s="61"/>
      <c r="AK125" s="460"/>
      <c r="AL125" s="460"/>
      <c r="AM125" s="460"/>
      <c r="AN125" s="460"/>
      <c r="AO125" s="460"/>
      <c r="AP125" s="460"/>
      <c r="AQ125" s="460"/>
      <c r="AR125" s="460"/>
      <c r="AS125" s="477"/>
      <c r="AT125" s="477"/>
      <c r="AU125" s="460" t="s">
        <v>213</v>
      </c>
      <c r="AV125" s="460" t="s">
        <v>213</v>
      </c>
      <c r="AW125" s="460" t="s">
        <v>213</v>
      </c>
      <c r="AX125" s="460" t="s">
        <v>213</v>
      </c>
      <c r="AY125" s="460" t="s">
        <v>213</v>
      </c>
      <c r="AZ125" s="460" t="s">
        <v>213</v>
      </c>
      <c r="BA125" s="460" t="s">
        <v>213</v>
      </c>
      <c r="BB125" s="460" t="s">
        <v>213</v>
      </c>
      <c r="BC125" s="462" t="s">
        <v>213</v>
      </c>
      <c r="BD125" s="542"/>
    </row>
    <row r="126" spans="1:56" ht="10.5" customHeight="1">
      <c r="A126" s="464"/>
      <c r="B126" s="471"/>
      <c r="C126" s="470"/>
      <c r="D126" s="459"/>
      <c r="E126" s="459"/>
      <c r="F126" s="459"/>
      <c r="G126" s="459"/>
      <c r="H126" s="459"/>
      <c r="I126" s="459"/>
      <c r="J126" s="459"/>
      <c r="K126" s="459"/>
      <c r="L126" s="459"/>
      <c r="M126" s="539"/>
      <c r="N126" s="475"/>
      <c r="O126" s="475"/>
      <c r="P126" s="482"/>
      <c r="Q126" s="482"/>
      <c r="R126" s="482"/>
      <c r="S126" s="482"/>
      <c r="T126" s="482"/>
      <c r="U126" s="480"/>
      <c r="V126" s="480"/>
      <c r="W126" s="1"/>
      <c r="X126" s="488"/>
      <c r="Y126" s="488"/>
      <c r="Z126" s="488"/>
      <c r="AA126" s="488"/>
      <c r="AB126" s="488"/>
      <c r="AC126" s="488"/>
      <c r="AD126" s="488"/>
      <c r="AE126" s="488"/>
      <c r="AF126" s="488"/>
      <c r="AG126" s="488"/>
      <c r="AH126" s="488"/>
      <c r="AI126" s="488"/>
      <c r="AJ126" s="114" t="s">
        <v>156</v>
      </c>
      <c r="AK126" s="461"/>
      <c r="AL126" s="461"/>
      <c r="AM126" s="461"/>
      <c r="AN126" s="461"/>
      <c r="AO126" s="461"/>
      <c r="AP126" s="461"/>
      <c r="AQ126" s="461"/>
      <c r="AR126" s="461"/>
      <c r="AS126" s="478"/>
      <c r="AT126" s="478"/>
      <c r="AU126" s="461"/>
      <c r="AV126" s="461"/>
      <c r="AW126" s="461"/>
      <c r="AX126" s="461"/>
      <c r="AY126" s="461"/>
      <c r="AZ126" s="461"/>
      <c r="BA126" s="461"/>
      <c r="BB126" s="461"/>
      <c r="BC126" s="463"/>
      <c r="BD126" s="543"/>
    </row>
    <row r="127" spans="1:56" ht="10.5" customHeight="1">
      <c r="A127" s="464"/>
      <c r="B127" s="471" t="s">
        <v>143</v>
      </c>
      <c r="C127" s="496" t="s">
        <v>144</v>
      </c>
      <c r="D127" s="458"/>
      <c r="E127" s="458"/>
      <c r="F127" s="458"/>
      <c r="G127" s="458"/>
      <c r="H127" s="458"/>
      <c r="I127" s="458"/>
      <c r="J127" s="458"/>
      <c r="K127" s="458"/>
      <c r="L127" s="458"/>
      <c r="M127" s="472"/>
      <c r="N127" s="493"/>
      <c r="O127" s="493"/>
      <c r="P127" s="494"/>
      <c r="Q127" s="494"/>
      <c r="R127" s="494"/>
      <c r="S127" s="494"/>
      <c r="T127" s="491" t="s">
        <v>219</v>
      </c>
      <c r="U127" s="479" t="s">
        <v>151</v>
      </c>
      <c r="V127" s="479" t="s">
        <v>151</v>
      </c>
      <c r="W127" s="113" t="s">
        <v>156</v>
      </c>
      <c r="X127" s="487"/>
      <c r="Y127" s="487"/>
      <c r="Z127" s="487"/>
      <c r="AA127" s="487"/>
      <c r="AB127" s="487"/>
      <c r="AC127" s="487"/>
      <c r="AD127" s="487"/>
      <c r="AE127" s="487"/>
      <c r="AF127" s="487"/>
      <c r="AG127" s="487"/>
      <c r="AH127" s="487"/>
      <c r="AI127" s="487"/>
      <c r="AJ127" s="61"/>
      <c r="AK127" s="461"/>
      <c r="AL127" s="461"/>
      <c r="AM127" s="461"/>
      <c r="AN127" s="461"/>
      <c r="AO127" s="461"/>
      <c r="AP127" s="461"/>
      <c r="AQ127" s="461"/>
      <c r="AR127" s="461"/>
      <c r="AS127" s="478"/>
      <c r="AT127" s="478"/>
      <c r="AU127" s="460" t="s">
        <v>213</v>
      </c>
      <c r="AV127" s="460" t="s">
        <v>213</v>
      </c>
      <c r="AW127" s="460" t="s">
        <v>213</v>
      </c>
      <c r="AX127" s="460" t="s">
        <v>213</v>
      </c>
      <c r="AY127" s="460" t="s">
        <v>213</v>
      </c>
      <c r="AZ127" s="460" t="s">
        <v>213</v>
      </c>
      <c r="BA127" s="460" t="s">
        <v>213</v>
      </c>
      <c r="BB127" s="460" t="s">
        <v>213</v>
      </c>
      <c r="BC127" s="462" t="s">
        <v>213</v>
      </c>
      <c r="BD127" s="489" t="s">
        <v>224</v>
      </c>
    </row>
    <row r="128" spans="1:56" ht="10.5" customHeight="1">
      <c r="A128" s="464"/>
      <c r="B128" s="471"/>
      <c r="C128" s="496"/>
      <c r="D128" s="459"/>
      <c r="E128" s="459"/>
      <c r="F128" s="459"/>
      <c r="G128" s="459"/>
      <c r="H128" s="459"/>
      <c r="I128" s="459"/>
      <c r="J128" s="459"/>
      <c r="K128" s="459"/>
      <c r="L128" s="459"/>
      <c r="M128" s="473"/>
      <c r="N128" s="494"/>
      <c r="O128" s="494"/>
      <c r="P128" s="495"/>
      <c r="Q128" s="495"/>
      <c r="R128" s="495"/>
      <c r="S128" s="495"/>
      <c r="T128" s="492"/>
      <c r="U128" s="480"/>
      <c r="V128" s="480"/>
      <c r="W128" s="1"/>
      <c r="X128" s="488"/>
      <c r="Y128" s="488"/>
      <c r="Z128" s="488"/>
      <c r="AA128" s="488"/>
      <c r="AB128" s="488"/>
      <c r="AC128" s="488"/>
      <c r="AD128" s="488"/>
      <c r="AE128" s="488"/>
      <c r="AF128" s="488"/>
      <c r="AG128" s="488"/>
      <c r="AH128" s="488"/>
      <c r="AI128" s="488"/>
      <c r="AJ128" s="114" t="s">
        <v>156</v>
      </c>
      <c r="AK128" s="461"/>
      <c r="AL128" s="461"/>
      <c r="AM128" s="461"/>
      <c r="AN128" s="461"/>
      <c r="AO128" s="461"/>
      <c r="AP128" s="461"/>
      <c r="AQ128" s="461"/>
      <c r="AR128" s="461"/>
      <c r="AS128" s="478"/>
      <c r="AT128" s="478"/>
      <c r="AU128" s="461"/>
      <c r="AV128" s="461"/>
      <c r="AW128" s="461"/>
      <c r="AX128" s="461"/>
      <c r="AY128" s="461"/>
      <c r="AZ128" s="461"/>
      <c r="BA128" s="461"/>
      <c r="BB128" s="461"/>
      <c r="BC128" s="463"/>
      <c r="BD128" s="490"/>
    </row>
    <row r="129" spans="1:56" ht="10.5" customHeight="1">
      <c r="A129" s="464"/>
      <c r="B129" s="544" t="s">
        <v>157</v>
      </c>
      <c r="C129" s="510" t="s">
        <v>158</v>
      </c>
      <c r="D129" s="488"/>
      <c r="E129" s="488"/>
      <c r="F129" s="488"/>
      <c r="G129" s="488"/>
      <c r="H129" s="488"/>
      <c r="I129" s="488"/>
      <c r="J129" s="488"/>
      <c r="K129" s="488"/>
      <c r="L129" s="488"/>
      <c r="M129" s="488"/>
      <c r="N129" s="488"/>
      <c r="O129" s="488"/>
      <c r="P129" s="488"/>
      <c r="Q129" s="488"/>
      <c r="R129" s="488"/>
      <c r="S129" s="488"/>
      <c r="T129" s="488"/>
      <c r="U129" s="488" t="s">
        <v>151</v>
      </c>
      <c r="V129" s="488" t="s">
        <v>151</v>
      </c>
      <c r="W129" s="115" t="s">
        <v>156</v>
      </c>
      <c r="X129" s="531"/>
      <c r="Y129" s="531"/>
      <c r="Z129" s="531"/>
      <c r="AA129" s="531"/>
      <c r="AB129" s="531"/>
      <c r="AC129" s="531"/>
      <c r="AD129" s="531"/>
      <c r="AE129" s="531"/>
      <c r="AF129" s="531"/>
      <c r="AG129" s="531"/>
      <c r="AH129" s="531"/>
      <c r="AI129" s="531"/>
      <c r="AJ129" s="531"/>
      <c r="AK129" s="531"/>
      <c r="AL129" s="531"/>
      <c r="AM129" s="531"/>
      <c r="AN129" s="534" t="s">
        <v>219</v>
      </c>
      <c r="AO129" s="531"/>
      <c r="AP129" s="531"/>
      <c r="AQ129" s="531"/>
      <c r="AR129" s="531"/>
      <c r="AS129" s="531"/>
      <c r="AT129" s="531"/>
      <c r="AU129" s="531" t="s">
        <v>213</v>
      </c>
      <c r="AV129" s="531" t="s">
        <v>213</v>
      </c>
      <c r="AW129" s="531" t="s">
        <v>213</v>
      </c>
      <c r="AX129" s="531" t="s">
        <v>213</v>
      </c>
      <c r="AY129" s="531" t="s">
        <v>213</v>
      </c>
      <c r="AZ129" s="531" t="s">
        <v>213</v>
      </c>
      <c r="BA129" s="531" t="s">
        <v>213</v>
      </c>
      <c r="BB129" s="531" t="s">
        <v>213</v>
      </c>
      <c r="BC129" s="529" t="s">
        <v>213</v>
      </c>
      <c r="BD129" s="530" t="s">
        <v>224</v>
      </c>
    </row>
    <row r="130" spans="1:56" ht="10.5" customHeight="1">
      <c r="A130" s="464"/>
      <c r="B130" s="512"/>
      <c r="C130" s="507"/>
      <c r="D130" s="488"/>
      <c r="E130" s="488"/>
      <c r="F130" s="488"/>
      <c r="G130" s="488"/>
      <c r="H130" s="488"/>
      <c r="I130" s="488"/>
      <c r="J130" s="488"/>
      <c r="K130" s="488"/>
      <c r="L130" s="488"/>
      <c r="M130" s="488"/>
      <c r="N130" s="488"/>
      <c r="O130" s="488"/>
      <c r="P130" s="488"/>
      <c r="Q130" s="488"/>
      <c r="R130" s="488"/>
      <c r="S130" s="488"/>
      <c r="T130" s="488"/>
      <c r="U130" s="488"/>
      <c r="V130" s="488"/>
      <c r="W130" s="271"/>
      <c r="X130" s="531"/>
      <c r="Y130" s="531"/>
      <c r="Z130" s="531"/>
      <c r="AA130" s="531"/>
      <c r="AB130" s="531"/>
      <c r="AC130" s="531"/>
      <c r="AD130" s="531"/>
      <c r="AE130" s="531"/>
      <c r="AF130" s="531"/>
      <c r="AG130" s="531"/>
      <c r="AH130" s="531"/>
      <c r="AI130" s="531"/>
      <c r="AJ130" s="531"/>
      <c r="AK130" s="531"/>
      <c r="AL130" s="531"/>
      <c r="AM130" s="531"/>
      <c r="AN130" s="534"/>
      <c r="AO130" s="531"/>
      <c r="AP130" s="531"/>
      <c r="AQ130" s="531"/>
      <c r="AR130" s="531"/>
      <c r="AS130" s="531"/>
      <c r="AT130" s="531"/>
      <c r="AU130" s="531"/>
      <c r="AV130" s="531"/>
      <c r="AW130" s="531"/>
      <c r="AX130" s="531"/>
      <c r="AY130" s="531"/>
      <c r="AZ130" s="531"/>
      <c r="BA130" s="531"/>
      <c r="BB130" s="531"/>
      <c r="BC130" s="529"/>
      <c r="BD130" s="530"/>
    </row>
    <row r="131" spans="1:56" ht="27" customHeight="1" thickBot="1">
      <c r="A131" s="464"/>
      <c r="B131" s="272" t="s">
        <v>242</v>
      </c>
      <c r="C131" s="273" t="s">
        <v>243</v>
      </c>
      <c r="D131" s="64"/>
      <c r="E131" s="64"/>
      <c r="F131" s="64"/>
      <c r="G131" s="64"/>
      <c r="H131" s="64"/>
      <c r="I131" s="64"/>
      <c r="J131" s="64"/>
      <c r="K131" s="64"/>
      <c r="L131" s="64"/>
      <c r="M131" s="274"/>
      <c r="N131" s="64"/>
      <c r="O131" s="64"/>
      <c r="P131" s="65"/>
      <c r="Q131" s="65"/>
      <c r="R131" s="65"/>
      <c r="S131" s="65"/>
      <c r="T131" s="65"/>
      <c r="U131" s="275"/>
      <c r="V131" s="275"/>
      <c r="W131" s="276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4"/>
      <c r="AI131" s="65"/>
      <c r="AJ131" s="277"/>
      <c r="AK131" s="278"/>
      <c r="AL131" s="278"/>
      <c r="AM131" s="278"/>
      <c r="AN131" s="279"/>
      <c r="AO131" s="278" t="s">
        <v>244</v>
      </c>
      <c r="AP131" s="278" t="s">
        <v>244</v>
      </c>
      <c r="AQ131" s="278" t="s">
        <v>244</v>
      </c>
      <c r="AR131" s="278" t="s">
        <v>244</v>
      </c>
      <c r="AS131" s="278" t="s">
        <v>245</v>
      </c>
      <c r="AT131" s="278" t="s">
        <v>245</v>
      </c>
      <c r="AU131" s="277"/>
      <c r="AV131" s="277"/>
      <c r="AW131" s="277"/>
      <c r="AX131" s="277"/>
      <c r="AY131" s="277"/>
      <c r="AZ131" s="277"/>
      <c r="BA131" s="277"/>
      <c r="BB131" s="277"/>
      <c r="BC131" s="280"/>
      <c r="BD131" s="281"/>
    </row>
    <row r="132" spans="1:56" ht="15.75" thickBot="1">
      <c r="A132" s="465"/>
      <c r="B132" s="468" t="s">
        <v>217</v>
      </c>
      <c r="C132" s="469"/>
      <c r="D132" s="167"/>
      <c r="E132" s="167"/>
      <c r="F132" s="167"/>
      <c r="G132" s="167"/>
      <c r="H132" s="167"/>
      <c r="I132" s="167"/>
      <c r="J132" s="167"/>
      <c r="K132" s="167"/>
      <c r="L132" s="167"/>
      <c r="M132" s="167">
        <v>5</v>
      </c>
      <c r="N132" s="167"/>
      <c r="O132" s="167"/>
      <c r="P132" s="167"/>
      <c r="Q132" s="167"/>
      <c r="R132" s="167"/>
      <c r="S132" s="167"/>
      <c r="T132" s="167">
        <v>1</v>
      </c>
      <c r="U132" s="167"/>
      <c r="V132" s="167"/>
      <c r="W132" s="167">
        <v>1</v>
      </c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540">
        <v>7</v>
      </c>
      <c r="AJ132" s="541"/>
      <c r="AK132" s="167"/>
      <c r="AL132" s="167"/>
      <c r="AM132" s="167"/>
      <c r="AN132" s="167">
        <v>1</v>
      </c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269"/>
      <c r="BD132" s="270" t="s">
        <v>248</v>
      </c>
    </row>
    <row r="133" ht="15">
      <c r="BD133" s="204"/>
    </row>
    <row r="134" spans="2:56" ht="15">
      <c r="B134" s="535" t="s">
        <v>233</v>
      </c>
      <c r="C134" s="535"/>
      <c r="D134" s="535"/>
      <c r="E134" s="535" t="s">
        <v>241</v>
      </c>
      <c r="F134" s="535"/>
      <c r="G134" s="535"/>
      <c r="H134" s="535"/>
      <c r="I134" s="535"/>
      <c r="J134" s="535"/>
      <c r="K134" s="535"/>
      <c r="L134" s="535"/>
      <c r="M134" s="535"/>
      <c r="N134" s="535"/>
      <c r="O134" s="535"/>
      <c r="P134" s="535"/>
      <c r="Q134" s="535"/>
      <c r="R134" s="535"/>
      <c r="S134" s="535"/>
      <c r="T134" s="535"/>
      <c r="U134" s="535"/>
      <c r="V134" s="535"/>
      <c r="BD134" s="204"/>
    </row>
    <row r="135" spans="2:56" ht="15">
      <c r="B135" s="535" t="s">
        <v>234</v>
      </c>
      <c r="C135" s="535"/>
      <c r="D135" s="535"/>
      <c r="E135" s="535" t="s">
        <v>235</v>
      </c>
      <c r="F135" s="535"/>
      <c r="G135" s="535"/>
      <c r="H135" s="535"/>
      <c r="I135" s="535"/>
      <c r="J135" s="535"/>
      <c r="K135" s="535"/>
      <c r="L135" s="535"/>
      <c r="M135" s="535"/>
      <c r="N135" s="535"/>
      <c r="O135" s="535"/>
      <c r="P135" s="535"/>
      <c r="BD135" s="204"/>
    </row>
    <row r="136" spans="2:56" ht="15">
      <c r="B136" s="535" t="s">
        <v>236</v>
      </c>
      <c r="C136" s="535"/>
      <c r="D136" s="535"/>
      <c r="E136" s="535" t="s">
        <v>237</v>
      </c>
      <c r="F136" s="535"/>
      <c r="G136" s="535"/>
      <c r="H136" s="535"/>
      <c r="I136" s="535"/>
      <c r="J136" s="535"/>
      <c r="K136" s="535"/>
      <c r="L136" s="535"/>
      <c r="M136" s="535"/>
      <c r="N136" s="535"/>
      <c r="O136" s="535"/>
      <c r="P136" s="535"/>
      <c r="BD136" s="204"/>
    </row>
    <row r="137" spans="2:16" ht="15">
      <c r="B137" s="535" t="s">
        <v>238</v>
      </c>
      <c r="C137" s="535"/>
      <c r="D137" s="535"/>
      <c r="E137" s="536" t="s">
        <v>246</v>
      </c>
      <c r="F137" s="536"/>
      <c r="G137" s="536"/>
      <c r="H137" s="536"/>
      <c r="I137" s="536"/>
      <c r="J137" s="536"/>
      <c r="K137" s="536"/>
      <c r="L137" s="536"/>
      <c r="M137" s="536"/>
      <c r="N137" s="536"/>
      <c r="O137" s="536"/>
      <c r="P137" s="536"/>
    </row>
    <row r="138" spans="2:16" ht="15">
      <c r="B138" s="2" t="s">
        <v>240</v>
      </c>
      <c r="E138" s="536" t="s">
        <v>247</v>
      </c>
      <c r="F138" s="536"/>
      <c r="G138" s="536"/>
      <c r="H138" s="536"/>
      <c r="I138" s="536"/>
      <c r="J138" s="536"/>
      <c r="K138" s="536"/>
      <c r="L138" s="536"/>
      <c r="M138" s="536"/>
      <c r="N138" s="536"/>
      <c r="O138" s="536"/>
      <c r="P138" s="536"/>
    </row>
    <row r="139" spans="2:4" ht="15">
      <c r="B139" s="535" t="s">
        <v>239</v>
      </c>
      <c r="C139" s="535"/>
      <c r="D139" s="535"/>
    </row>
  </sheetData>
  <sheetProtection/>
  <mergeCells count="939">
    <mergeCell ref="AU3:AU4"/>
    <mergeCell ref="AV3:AY4"/>
    <mergeCell ref="AZ3:BC4"/>
    <mergeCell ref="BD3:BD4"/>
    <mergeCell ref="D5:BC5"/>
    <mergeCell ref="E7:BC7"/>
    <mergeCell ref="AD3:AG4"/>
    <mergeCell ref="AH3:AH4"/>
    <mergeCell ref="AI3:AK4"/>
    <mergeCell ref="AL3:AL4"/>
    <mergeCell ref="AM3:AP4"/>
    <mergeCell ref="AQ3:AT4"/>
    <mergeCell ref="Q3:T4"/>
    <mergeCell ref="U3:U4"/>
    <mergeCell ref="V3:X4"/>
    <mergeCell ref="Y3:Y4"/>
    <mergeCell ref="Z3:AB4"/>
    <mergeCell ref="AC3:AC4"/>
    <mergeCell ref="A1:BD1"/>
    <mergeCell ref="A2:BD2"/>
    <mergeCell ref="A3:A8"/>
    <mergeCell ref="B3:B8"/>
    <mergeCell ref="C3:C8"/>
    <mergeCell ref="D3:G4"/>
    <mergeCell ref="H3:H4"/>
    <mergeCell ref="I3:K4"/>
    <mergeCell ref="L3:L4"/>
    <mergeCell ref="M3:P4"/>
    <mergeCell ref="M123:M126"/>
    <mergeCell ref="AI132:AJ132"/>
    <mergeCell ref="BD123:BD126"/>
    <mergeCell ref="B134:D134"/>
    <mergeCell ref="E134:V134"/>
    <mergeCell ref="B135:D135"/>
    <mergeCell ref="E135:P135"/>
    <mergeCell ref="B129:B130"/>
    <mergeCell ref="C129:C130"/>
    <mergeCell ref="D129:D130"/>
    <mergeCell ref="B136:D136"/>
    <mergeCell ref="E136:P136"/>
    <mergeCell ref="B137:D137"/>
    <mergeCell ref="E137:P137"/>
    <mergeCell ref="B139:D139"/>
    <mergeCell ref="E138:P138"/>
    <mergeCell ref="E129:E130"/>
    <mergeCell ref="F129:F130"/>
    <mergeCell ref="G129:G130"/>
    <mergeCell ref="H129:H130"/>
    <mergeCell ref="I129:I130"/>
    <mergeCell ref="J129:J130"/>
    <mergeCell ref="K129:K130"/>
    <mergeCell ref="L129:L130"/>
    <mergeCell ref="M129:M130"/>
    <mergeCell ref="N129:N130"/>
    <mergeCell ref="O129:O130"/>
    <mergeCell ref="P129:P130"/>
    <mergeCell ref="Q129:Q130"/>
    <mergeCell ref="R129:R130"/>
    <mergeCell ref="S129:S130"/>
    <mergeCell ref="T129:T130"/>
    <mergeCell ref="U129:U130"/>
    <mergeCell ref="V129:V130"/>
    <mergeCell ref="X129:X130"/>
    <mergeCell ref="Y129:Y130"/>
    <mergeCell ref="Z129:Z130"/>
    <mergeCell ref="AA129:AA130"/>
    <mergeCell ref="AB129:AB130"/>
    <mergeCell ref="AC129:AC130"/>
    <mergeCell ref="AD129:AD130"/>
    <mergeCell ref="AE129:AE130"/>
    <mergeCell ref="AF129:AF130"/>
    <mergeCell ref="AG129:AG130"/>
    <mergeCell ref="AH129:AH130"/>
    <mergeCell ref="AI129:AI130"/>
    <mergeCell ref="AS11:AT11"/>
    <mergeCell ref="AS12:AT12"/>
    <mergeCell ref="AS13:AT13"/>
    <mergeCell ref="AS14:AT14"/>
    <mergeCell ref="AS15:AT15"/>
    <mergeCell ref="AJ129:AJ130"/>
    <mergeCell ref="AK129:AK130"/>
    <mergeCell ref="AL129:AL130"/>
    <mergeCell ref="AM129:AM130"/>
    <mergeCell ref="AN129:AN130"/>
    <mergeCell ref="AW123:AW124"/>
    <mergeCell ref="AX123:AX124"/>
    <mergeCell ref="AY123:AY124"/>
    <mergeCell ref="AZ123:AZ124"/>
    <mergeCell ref="AL123:AL124"/>
    <mergeCell ref="AM123:AM124"/>
    <mergeCell ref="AN123:AN124"/>
    <mergeCell ref="AO123:AO124"/>
    <mergeCell ref="AQ123:AQ124"/>
    <mergeCell ref="AI123:AI124"/>
    <mergeCell ref="AK123:AK124"/>
    <mergeCell ref="BA123:BA124"/>
    <mergeCell ref="BB123:BB124"/>
    <mergeCell ref="BC123:BC124"/>
    <mergeCell ref="AR123:AR124"/>
    <mergeCell ref="AS123:AS124"/>
    <mergeCell ref="AT123:AT124"/>
    <mergeCell ref="AU123:AU124"/>
    <mergeCell ref="AV123:AV124"/>
    <mergeCell ref="Z123:Z124"/>
    <mergeCell ref="AA123:AA124"/>
    <mergeCell ref="AB123:AB124"/>
    <mergeCell ref="AC123:AC124"/>
    <mergeCell ref="AD123:AD124"/>
    <mergeCell ref="AP123:AP124"/>
    <mergeCell ref="AE123:AE124"/>
    <mergeCell ref="AF123:AF124"/>
    <mergeCell ref="AG123:AG124"/>
    <mergeCell ref="AH123:AH124"/>
    <mergeCell ref="S123:S124"/>
    <mergeCell ref="T123:T124"/>
    <mergeCell ref="U123:U124"/>
    <mergeCell ref="V123:V124"/>
    <mergeCell ref="X123:X124"/>
    <mergeCell ref="Y123:Y124"/>
    <mergeCell ref="N123:N124"/>
    <mergeCell ref="O123:O124"/>
    <mergeCell ref="P123:P124"/>
    <mergeCell ref="Q123:Q124"/>
    <mergeCell ref="R123:R124"/>
    <mergeCell ref="AO129:AO130"/>
    <mergeCell ref="Q125:Q126"/>
    <mergeCell ref="R125:R126"/>
    <mergeCell ref="S125:S126"/>
    <mergeCell ref="T125:T126"/>
    <mergeCell ref="G123:G124"/>
    <mergeCell ref="H123:H124"/>
    <mergeCell ref="I123:I124"/>
    <mergeCell ref="J123:J124"/>
    <mergeCell ref="K123:K124"/>
    <mergeCell ref="L123:L124"/>
    <mergeCell ref="B123:B124"/>
    <mergeCell ref="C123:C124"/>
    <mergeCell ref="D123:D124"/>
    <mergeCell ref="E123:E124"/>
    <mergeCell ref="F123:F124"/>
    <mergeCell ref="AP129:AP130"/>
    <mergeCell ref="H125:H126"/>
    <mergeCell ref="K125:K126"/>
    <mergeCell ref="O125:O126"/>
    <mergeCell ref="P125:P126"/>
    <mergeCell ref="AQ129:AQ130"/>
    <mergeCell ref="AR129:AR130"/>
    <mergeCell ref="AS129:AS130"/>
    <mergeCell ref="AT129:AT130"/>
    <mergeCell ref="AU129:AU130"/>
    <mergeCell ref="AV129:AV130"/>
    <mergeCell ref="AW129:AW130"/>
    <mergeCell ref="AX129:AX130"/>
    <mergeCell ref="AY129:AY130"/>
    <mergeCell ref="AZ129:AZ130"/>
    <mergeCell ref="BA129:BA130"/>
    <mergeCell ref="BB129:BB130"/>
    <mergeCell ref="BC129:BC130"/>
    <mergeCell ref="BD129:BD130"/>
    <mergeCell ref="BA117:BA118"/>
    <mergeCell ref="BB117:BB118"/>
    <mergeCell ref="BC117:BC118"/>
    <mergeCell ref="BD117:BD118"/>
    <mergeCell ref="BA125:BA126"/>
    <mergeCell ref="BB125:BB126"/>
    <mergeCell ref="BC125:BC126"/>
    <mergeCell ref="BA127:BA128"/>
    <mergeCell ref="AU117:AU118"/>
    <mergeCell ref="AV117:AV118"/>
    <mergeCell ref="AW117:AW118"/>
    <mergeCell ref="AX117:AX118"/>
    <mergeCell ref="AY117:AY118"/>
    <mergeCell ref="AZ117:AZ118"/>
    <mergeCell ref="AO117:AO118"/>
    <mergeCell ref="AP117:AP118"/>
    <mergeCell ref="AQ117:AQ118"/>
    <mergeCell ref="AR117:AR118"/>
    <mergeCell ref="AS117:AS118"/>
    <mergeCell ref="AT117:AT118"/>
    <mergeCell ref="AH117:AH118"/>
    <mergeCell ref="AI117:AI118"/>
    <mergeCell ref="AK117:AK118"/>
    <mergeCell ref="AL117:AL118"/>
    <mergeCell ref="AM117:AM118"/>
    <mergeCell ref="AN117:AN118"/>
    <mergeCell ref="AB117:AB118"/>
    <mergeCell ref="AC117:AC118"/>
    <mergeCell ref="AD117:AD118"/>
    <mergeCell ref="AE117:AE118"/>
    <mergeCell ref="AF117:AF118"/>
    <mergeCell ref="AG117:AG118"/>
    <mergeCell ref="U117:U118"/>
    <mergeCell ref="V117:V118"/>
    <mergeCell ref="X117:X118"/>
    <mergeCell ref="Y117:Y118"/>
    <mergeCell ref="Z117:Z118"/>
    <mergeCell ref="AA117:AA118"/>
    <mergeCell ref="O117:O118"/>
    <mergeCell ref="P117:P118"/>
    <mergeCell ref="Q117:Q118"/>
    <mergeCell ref="R117:R118"/>
    <mergeCell ref="S117:S118"/>
    <mergeCell ref="T117:T118"/>
    <mergeCell ref="I117:I118"/>
    <mergeCell ref="J117:J118"/>
    <mergeCell ref="K117:K118"/>
    <mergeCell ref="L117:L118"/>
    <mergeCell ref="M117:M118"/>
    <mergeCell ref="N117:N118"/>
    <mergeCell ref="B117:B118"/>
    <mergeCell ref="C117:C118"/>
    <mergeCell ref="D117:D118"/>
    <mergeCell ref="E117:E118"/>
    <mergeCell ref="F117:F118"/>
    <mergeCell ref="G117:G118"/>
    <mergeCell ref="H117:H118"/>
    <mergeCell ref="BD104:BD105"/>
    <mergeCell ref="AX104:AX105"/>
    <mergeCell ref="AY104:AY105"/>
    <mergeCell ref="AZ104:AZ105"/>
    <mergeCell ref="BA104:BA105"/>
    <mergeCell ref="BB104:BB105"/>
    <mergeCell ref="BC104:BC105"/>
    <mergeCell ref="AR104:AR105"/>
    <mergeCell ref="AS104:AS105"/>
    <mergeCell ref="AT104:AT105"/>
    <mergeCell ref="AU104:AU105"/>
    <mergeCell ref="AV104:AV105"/>
    <mergeCell ref="AW104:AW105"/>
    <mergeCell ref="AL104:AL105"/>
    <mergeCell ref="AM104:AM105"/>
    <mergeCell ref="AN104:AN105"/>
    <mergeCell ref="AO104:AO105"/>
    <mergeCell ref="AP104:AP105"/>
    <mergeCell ref="AQ104:AQ105"/>
    <mergeCell ref="AE104:AE105"/>
    <mergeCell ref="AF104:AF105"/>
    <mergeCell ref="AG104:AG105"/>
    <mergeCell ref="AH104:AH105"/>
    <mergeCell ref="AI104:AI105"/>
    <mergeCell ref="AK104:AK105"/>
    <mergeCell ref="Y104:Y105"/>
    <mergeCell ref="Z104:Z105"/>
    <mergeCell ref="AA104:AA105"/>
    <mergeCell ref="AB104:AB105"/>
    <mergeCell ref="AC104:AC105"/>
    <mergeCell ref="AD104:AD105"/>
    <mergeCell ref="R104:R105"/>
    <mergeCell ref="S104:S105"/>
    <mergeCell ref="T104:T105"/>
    <mergeCell ref="U104:U105"/>
    <mergeCell ref="V104:V105"/>
    <mergeCell ref="X104:X105"/>
    <mergeCell ref="L104:L105"/>
    <mergeCell ref="M104:M105"/>
    <mergeCell ref="N104:N105"/>
    <mergeCell ref="O104:O105"/>
    <mergeCell ref="P104:P105"/>
    <mergeCell ref="Q104:Q105"/>
    <mergeCell ref="BD101:BD102"/>
    <mergeCell ref="G104:G105"/>
    <mergeCell ref="H104:H105"/>
    <mergeCell ref="I104:I105"/>
    <mergeCell ref="J104:J105"/>
    <mergeCell ref="K104:K105"/>
    <mergeCell ref="BC101:BC102"/>
    <mergeCell ref="AW101:AW102"/>
    <mergeCell ref="AX101:AX102"/>
    <mergeCell ref="AY101:AY102"/>
    <mergeCell ref="BA99:BA100"/>
    <mergeCell ref="BB99:BB100"/>
    <mergeCell ref="BC99:BC100"/>
    <mergeCell ref="BD99:BD100"/>
    <mergeCell ref="AU99:AU100"/>
    <mergeCell ref="AV99:AV100"/>
    <mergeCell ref="AW99:AW100"/>
    <mergeCell ref="AX99:AX100"/>
    <mergeCell ref="AY99:AY100"/>
    <mergeCell ref="AZ99:AZ100"/>
    <mergeCell ref="AO99:AO100"/>
    <mergeCell ref="AP99:AP100"/>
    <mergeCell ref="AQ99:AQ100"/>
    <mergeCell ref="AR99:AR100"/>
    <mergeCell ref="AS99:AS100"/>
    <mergeCell ref="AT99:AT100"/>
    <mergeCell ref="AH99:AH100"/>
    <mergeCell ref="AI99:AI100"/>
    <mergeCell ref="AK99:AK100"/>
    <mergeCell ref="AL99:AL100"/>
    <mergeCell ref="AM99:AM100"/>
    <mergeCell ref="AN99:AN100"/>
    <mergeCell ref="AB99:AB100"/>
    <mergeCell ref="AC99:AC100"/>
    <mergeCell ref="AD99:AD100"/>
    <mergeCell ref="AE99:AE100"/>
    <mergeCell ref="AF99:AF100"/>
    <mergeCell ref="AG99:AG100"/>
    <mergeCell ref="U99:U100"/>
    <mergeCell ref="V99:V100"/>
    <mergeCell ref="X99:X100"/>
    <mergeCell ref="Y99:Y100"/>
    <mergeCell ref="Z99:Z100"/>
    <mergeCell ref="AA99:AA100"/>
    <mergeCell ref="O99:O100"/>
    <mergeCell ref="P99:P100"/>
    <mergeCell ref="Q99:Q100"/>
    <mergeCell ref="R99:R100"/>
    <mergeCell ref="S99:S100"/>
    <mergeCell ref="T99:T100"/>
    <mergeCell ref="F99:F100"/>
    <mergeCell ref="J99:J100"/>
    <mergeCell ref="K99:K100"/>
    <mergeCell ref="L99:L100"/>
    <mergeCell ref="M99:M100"/>
    <mergeCell ref="N99:N100"/>
    <mergeCell ref="C101:C102"/>
    <mergeCell ref="B99:B100"/>
    <mergeCell ref="C99:C100"/>
    <mergeCell ref="D99:D100"/>
    <mergeCell ref="E99:E100"/>
    <mergeCell ref="AS16:AT16"/>
    <mergeCell ref="AS17:AT17"/>
    <mergeCell ref="AS19:AT19"/>
    <mergeCell ref="AS20:AT20"/>
    <mergeCell ref="B30:B35"/>
    <mergeCell ref="AH119:AH120"/>
    <mergeCell ref="G99:G100"/>
    <mergeCell ref="H99:H100"/>
    <mergeCell ref="I99:I100"/>
    <mergeCell ref="B104:B105"/>
    <mergeCell ref="C104:C105"/>
    <mergeCell ref="D104:D105"/>
    <mergeCell ref="E104:E105"/>
    <mergeCell ref="B101:B102"/>
    <mergeCell ref="AH113:AH114"/>
    <mergeCell ref="AH115:AH116"/>
    <mergeCell ref="BD97:BD98"/>
    <mergeCell ref="A90:A95"/>
    <mergeCell ref="A96:A132"/>
    <mergeCell ref="AH106:AH107"/>
    <mergeCell ref="AH109:AH110"/>
    <mergeCell ref="AH111:AH112"/>
    <mergeCell ref="B106:B107"/>
    <mergeCell ref="C106:C107"/>
    <mergeCell ref="B109:B110"/>
    <mergeCell ref="C109:C110"/>
    <mergeCell ref="B111:B112"/>
    <mergeCell ref="B125:B126"/>
    <mergeCell ref="C125:C126"/>
    <mergeCell ref="I125:I126"/>
    <mergeCell ref="J125:J126"/>
    <mergeCell ref="D125:D126"/>
    <mergeCell ref="E125:E126"/>
    <mergeCell ref="F125:F126"/>
    <mergeCell ref="G125:G126"/>
    <mergeCell ref="BD113:BD114"/>
    <mergeCell ref="BD115:BD116"/>
    <mergeCell ref="BD119:BD120"/>
    <mergeCell ref="BD106:BD107"/>
    <mergeCell ref="BD109:BD110"/>
    <mergeCell ref="BD111:BD112"/>
    <mergeCell ref="F104:F105"/>
    <mergeCell ref="B97:B98"/>
    <mergeCell ref="C97:C98"/>
    <mergeCell ref="C111:C112"/>
    <mergeCell ref="B113:B114"/>
    <mergeCell ref="C113:C114"/>
    <mergeCell ref="D113:D114"/>
    <mergeCell ref="E113:E114"/>
    <mergeCell ref="F113:F114"/>
    <mergeCell ref="D111:D112"/>
    <mergeCell ref="B115:B116"/>
    <mergeCell ref="AS21:AT21"/>
    <mergeCell ref="AS22:AT22"/>
    <mergeCell ref="AS23:AT23"/>
    <mergeCell ref="AS24:AT24"/>
    <mergeCell ref="AS25:AT25"/>
    <mergeCell ref="AS27:AT27"/>
    <mergeCell ref="AT115:AT116"/>
    <mergeCell ref="AB115:AB116"/>
    <mergeCell ref="AC115:AC116"/>
    <mergeCell ref="I119:I120"/>
    <mergeCell ref="J119:J120"/>
    <mergeCell ref="K119:K120"/>
    <mergeCell ref="I115:I116"/>
    <mergeCell ref="L125:L126"/>
    <mergeCell ref="N125:N126"/>
    <mergeCell ref="L119:L120"/>
    <mergeCell ref="M119:M120"/>
    <mergeCell ref="N119:N120"/>
    <mergeCell ref="J115:J116"/>
    <mergeCell ref="U125:U126"/>
    <mergeCell ref="V125:V126"/>
    <mergeCell ref="X125:X126"/>
    <mergeCell ref="Y125:Y126"/>
    <mergeCell ref="Z125:Z126"/>
    <mergeCell ref="AA125:AA126"/>
    <mergeCell ref="AB125:AB126"/>
    <mergeCell ref="AC125:AC126"/>
    <mergeCell ref="AD125:AD126"/>
    <mergeCell ref="AE125:AE126"/>
    <mergeCell ref="AF125:AF126"/>
    <mergeCell ref="AG125:AG126"/>
    <mergeCell ref="AI125:AI126"/>
    <mergeCell ref="AK125:AK126"/>
    <mergeCell ref="AL125:AL126"/>
    <mergeCell ref="AH125:AH126"/>
    <mergeCell ref="AM125:AM126"/>
    <mergeCell ref="AN125:AN126"/>
    <mergeCell ref="AO125:AO126"/>
    <mergeCell ref="AP125:AP126"/>
    <mergeCell ref="AQ125:AQ126"/>
    <mergeCell ref="AR125:AR126"/>
    <mergeCell ref="AS125:AS126"/>
    <mergeCell ref="AT125:AT126"/>
    <mergeCell ref="AU125:AU126"/>
    <mergeCell ref="AV125:AV126"/>
    <mergeCell ref="AW125:AW126"/>
    <mergeCell ref="AX125:AX126"/>
    <mergeCell ref="AY125:AY126"/>
    <mergeCell ref="AZ125:AZ126"/>
    <mergeCell ref="B127:B128"/>
    <mergeCell ref="C127:C128"/>
    <mergeCell ref="D127:D128"/>
    <mergeCell ref="E127:E128"/>
    <mergeCell ref="F127:F128"/>
    <mergeCell ref="H127:H128"/>
    <mergeCell ref="I127:I128"/>
    <mergeCell ref="J127:J128"/>
    <mergeCell ref="K127:K128"/>
    <mergeCell ref="L127:L128"/>
    <mergeCell ref="G127:G128"/>
    <mergeCell ref="M127:M128"/>
    <mergeCell ref="N127:N128"/>
    <mergeCell ref="O127:O128"/>
    <mergeCell ref="P127:P128"/>
    <mergeCell ref="Q127:Q128"/>
    <mergeCell ref="R127:R128"/>
    <mergeCell ref="S127:S128"/>
    <mergeCell ref="T127:T128"/>
    <mergeCell ref="U127:U128"/>
    <mergeCell ref="V127:V128"/>
    <mergeCell ref="X127:X128"/>
    <mergeCell ref="Y127:Y128"/>
    <mergeCell ref="Z127:Z128"/>
    <mergeCell ref="AA127:AA128"/>
    <mergeCell ref="AB127:AB128"/>
    <mergeCell ref="AC127:AC128"/>
    <mergeCell ref="AD127:AD128"/>
    <mergeCell ref="AE127:AE128"/>
    <mergeCell ref="AF127:AF128"/>
    <mergeCell ref="AT127:AT128"/>
    <mergeCell ref="AG127:AG128"/>
    <mergeCell ref="AI127:AI128"/>
    <mergeCell ref="AK127:AK128"/>
    <mergeCell ref="AL127:AL128"/>
    <mergeCell ref="AM127:AM128"/>
    <mergeCell ref="AN127:AN128"/>
    <mergeCell ref="AH127:AH128"/>
    <mergeCell ref="AV127:AV128"/>
    <mergeCell ref="AW127:AW128"/>
    <mergeCell ref="AX127:AX128"/>
    <mergeCell ref="AY127:AY128"/>
    <mergeCell ref="AZ127:AZ128"/>
    <mergeCell ref="AO127:AO128"/>
    <mergeCell ref="AP127:AP128"/>
    <mergeCell ref="AQ127:AQ128"/>
    <mergeCell ref="AR127:AR128"/>
    <mergeCell ref="AS127:AS128"/>
    <mergeCell ref="BB127:BB128"/>
    <mergeCell ref="BC127:BC128"/>
    <mergeCell ref="BD127:BD128"/>
    <mergeCell ref="AU127:AU128"/>
    <mergeCell ref="BB119:BB120"/>
    <mergeCell ref="BC119:BC120"/>
    <mergeCell ref="AV119:AV120"/>
    <mergeCell ref="AW119:AW120"/>
    <mergeCell ref="AX119:AX120"/>
    <mergeCell ref="AY119:AY120"/>
    <mergeCell ref="AZ119:AZ120"/>
    <mergeCell ref="BA119:BA120"/>
    <mergeCell ref="AP119:AP120"/>
    <mergeCell ref="AQ119:AQ120"/>
    <mergeCell ref="AR119:AR120"/>
    <mergeCell ref="AS119:AS120"/>
    <mergeCell ref="AT119:AT120"/>
    <mergeCell ref="AU119:AU120"/>
    <mergeCell ref="AI119:AI120"/>
    <mergeCell ref="AK119:AK120"/>
    <mergeCell ref="AL119:AL120"/>
    <mergeCell ref="AM119:AM120"/>
    <mergeCell ref="AN119:AN120"/>
    <mergeCell ref="AO119:AO120"/>
    <mergeCell ref="AB119:AB120"/>
    <mergeCell ref="AC119:AC120"/>
    <mergeCell ref="AD119:AD120"/>
    <mergeCell ref="AE119:AE120"/>
    <mergeCell ref="AF119:AF120"/>
    <mergeCell ref="AG119:AG120"/>
    <mergeCell ref="U119:U120"/>
    <mergeCell ref="V119:V120"/>
    <mergeCell ref="X119:X120"/>
    <mergeCell ref="Y119:Y120"/>
    <mergeCell ref="Z119:Z120"/>
    <mergeCell ref="AA119:AA120"/>
    <mergeCell ref="O119:O120"/>
    <mergeCell ref="P119:P120"/>
    <mergeCell ref="Q119:Q120"/>
    <mergeCell ref="R119:R120"/>
    <mergeCell ref="S119:S120"/>
    <mergeCell ref="T119:T120"/>
    <mergeCell ref="D119:D120"/>
    <mergeCell ref="E119:E120"/>
    <mergeCell ref="F119:F120"/>
    <mergeCell ref="G119:G120"/>
    <mergeCell ref="H119:H120"/>
    <mergeCell ref="BB115:BB116"/>
    <mergeCell ref="AP115:AP116"/>
    <mergeCell ref="AQ115:AQ116"/>
    <mergeCell ref="AR115:AR116"/>
    <mergeCell ref="AS115:AS116"/>
    <mergeCell ref="BC115:BC116"/>
    <mergeCell ref="AV115:AV116"/>
    <mergeCell ref="AW115:AW116"/>
    <mergeCell ref="AX115:AX116"/>
    <mergeCell ref="AY115:AY116"/>
    <mergeCell ref="AZ115:AZ116"/>
    <mergeCell ref="BA115:BA116"/>
    <mergeCell ref="AU115:AU116"/>
    <mergeCell ref="AI115:AI116"/>
    <mergeCell ref="AK115:AK116"/>
    <mergeCell ref="AL115:AL116"/>
    <mergeCell ref="AM115:AM116"/>
    <mergeCell ref="AN115:AN116"/>
    <mergeCell ref="AO115:AO116"/>
    <mergeCell ref="AD115:AD116"/>
    <mergeCell ref="AE115:AE116"/>
    <mergeCell ref="AF115:AF116"/>
    <mergeCell ref="AG115:AG116"/>
    <mergeCell ref="U115:U116"/>
    <mergeCell ref="V115:V116"/>
    <mergeCell ref="X115:X116"/>
    <mergeCell ref="Y115:Y116"/>
    <mergeCell ref="Z115:Z116"/>
    <mergeCell ref="AA115:AA116"/>
    <mergeCell ref="O115:O116"/>
    <mergeCell ref="P115:P116"/>
    <mergeCell ref="Q115:Q116"/>
    <mergeCell ref="R115:R116"/>
    <mergeCell ref="S115:S116"/>
    <mergeCell ref="T115:T116"/>
    <mergeCell ref="K115:K116"/>
    <mergeCell ref="L115:L116"/>
    <mergeCell ref="M115:M116"/>
    <mergeCell ref="N115:N116"/>
    <mergeCell ref="D115:D116"/>
    <mergeCell ref="E115:E116"/>
    <mergeCell ref="F115:F116"/>
    <mergeCell ref="G115:G116"/>
    <mergeCell ref="H115:H116"/>
    <mergeCell ref="AY113:AY114"/>
    <mergeCell ref="AZ113:AZ114"/>
    <mergeCell ref="BA113:BA114"/>
    <mergeCell ref="BB113:BB114"/>
    <mergeCell ref="BC113:BC114"/>
    <mergeCell ref="AS113:AS114"/>
    <mergeCell ref="AT113:AT114"/>
    <mergeCell ref="AU113:AU114"/>
    <mergeCell ref="AV113:AV114"/>
    <mergeCell ref="AW113:AW114"/>
    <mergeCell ref="AX113:AX114"/>
    <mergeCell ref="AM113:AM114"/>
    <mergeCell ref="AN113:AN114"/>
    <mergeCell ref="AO113:AO114"/>
    <mergeCell ref="AP113:AP114"/>
    <mergeCell ref="AQ113:AQ114"/>
    <mergeCell ref="AR113:AR114"/>
    <mergeCell ref="AE113:AE114"/>
    <mergeCell ref="AF113:AF114"/>
    <mergeCell ref="AG113:AG114"/>
    <mergeCell ref="AI113:AI114"/>
    <mergeCell ref="AK113:AK114"/>
    <mergeCell ref="AL113:AL114"/>
    <mergeCell ref="Y113:Y114"/>
    <mergeCell ref="Z113:Z114"/>
    <mergeCell ref="AA113:AA114"/>
    <mergeCell ref="AB113:AB114"/>
    <mergeCell ref="AC113:AC114"/>
    <mergeCell ref="AD113:AD114"/>
    <mergeCell ref="R113:R114"/>
    <mergeCell ref="S113:S114"/>
    <mergeCell ref="T113:T114"/>
    <mergeCell ref="U113:U114"/>
    <mergeCell ref="V113:V114"/>
    <mergeCell ref="X113:X114"/>
    <mergeCell ref="L113:L114"/>
    <mergeCell ref="M113:M114"/>
    <mergeCell ref="N113:N114"/>
    <mergeCell ref="O113:O114"/>
    <mergeCell ref="P113:P114"/>
    <mergeCell ref="Q113:Q114"/>
    <mergeCell ref="G113:G114"/>
    <mergeCell ref="H113:H114"/>
    <mergeCell ref="I113:I114"/>
    <mergeCell ref="J113:J114"/>
    <mergeCell ref="K113:K114"/>
    <mergeCell ref="AY111:AY112"/>
    <mergeCell ref="AM111:AM112"/>
    <mergeCell ref="AN111:AN112"/>
    <mergeCell ref="AO111:AO112"/>
    <mergeCell ref="AP111:AP112"/>
    <mergeCell ref="AZ111:AZ112"/>
    <mergeCell ref="BA111:BA112"/>
    <mergeCell ref="BB111:BB112"/>
    <mergeCell ref="BC111:BC112"/>
    <mergeCell ref="AS111:AS112"/>
    <mergeCell ref="AT111:AT112"/>
    <mergeCell ref="AU111:AU112"/>
    <mergeCell ref="AV111:AV112"/>
    <mergeCell ref="AW111:AW112"/>
    <mergeCell ref="AX111:AX112"/>
    <mergeCell ref="AQ111:AQ112"/>
    <mergeCell ref="AR111:AR112"/>
    <mergeCell ref="AE111:AE112"/>
    <mergeCell ref="AF111:AF112"/>
    <mergeCell ref="AG111:AG112"/>
    <mergeCell ref="AI111:AI112"/>
    <mergeCell ref="AK111:AK112"/>
    <mergeCell ref="AL111:AL112"/>
    <mergeCell ref="Y111:Y112"/>
    <mergeCell ref="Z111:Z112"/>
    <mergeCell ref="AA111:AA112"/>
    <mergeCell ref="AB111:AB112"/>
    <mergeCell ref="AC111:AC112"/>
    <mergeCell ref="AD111:AD112"/>
    <mergeCell ref="R111:R112"/>
    <mergeCell ref="S111:S112"/>
    <mergeCell ref="T111:T112"/>
    <mergeCell ref="U111:U112"/>
    <mergeCell ref="V111:V112"/>
    <mergeCell ref="X111:X112"/>
    <mergeCell ref="L111:L112"/>
    <mergeCell ref="M111:M112"/>
    <mergeCell ref="N111:N112"/>
    <mergeCell ref="O111:O112"/>
    <mergeCell ref="P111:P112"/>
    <mergeCell ref="Q111:Q112"/>
    <mergeCell ref="E111:E112"/>
    <mergeCell ref="F111:F112"/>
    <mergeCell ref="G111:G112"/>
    <mergeCell ref="H111:H112"/>
    <mergeCell ref="I111:I112"/>
    <mergeCell ref="J111:J112"/>
    <mergeCell ref="K111:K112"/>
    <mergeCell ref="AY109:AY110"/>
    <mergeCell ref="AZ109:AZ110"/>
    <mergeCell ref="BA109:BA110"/>
    <mergeCell ref="BB109:BB110"/>
    <mergeCell ref="BC109:BC110"/>
    <mergeCell ref="AS109:AS110"/>
    <mergeCell ref="AT109:AT110"/>
    <mergeCell ref="AU109:AU110"/>
    <mergeCell ref="AV109:AV110"/>
    <mergeCell ref="AW109:AW110"/>
    <mergeCell ref="AX109:AX110"/>
    <mergeCell ref="AM109:AM110"/>
    <mergeCell ref="AN109:AN110"/>
    <mergeCell ref="AO109:AO110"/>
    <mergeCell ref="AP109:AP110"/>
    <mergeCell ref="AQ109:AQ110"/>
    <mergeCell ref="AR109:AR110"/>
    <mergeCell ref="AE109:AE110"/>
    <mergeCell ref="AF109:AF110"/>
    <mergeCell ref="AG109:AG110"/>
    <mergeCell ref="AI109:AI110"/>
    <mergeCell ref="AK109:AK110"/>
    <mergeCell ref="AL109:AL110"/>
    <mergeCell ref="Y109:Y110"/>
    <mergeCell ref="Z109:Z110"/>
    <mergeCell ref="AA109:AA110"/>
    <mergeCell ref="AB109:AB110"/>
    <mergeCell ref="AC109:AC110"/>
    <mergeCell ref="AD109:AD110"/>
    <mergeCell ref="R109:R110"/>
    <mergeCell ref="S109:S110"/>
    <mergeCell ref="T109:T110"/>
    <mergeCell ref="U109:U110"/>
    <mergeCell ref="V109:V110"/>
    <mergeCell ref="X109:X110"/>
    <mergeCell ref="L109:L110"/>
    <mergeCell ref="M109:M110"/>
    <mergeCell ref="N109:N110"/>
    <mergeCell ref="O109:O110"/>
    <mergeCell ref="P109:P110"/>
    <mergeCell ref="Q109:Q110"/>
    <mergeCell ref="D109:D110"/>
    <mergeCell ref="E109:E110"/>
    <mergeCell ref="F109:F110"/>
    <mergeCell ref="G109:G110"/>
    <mergeCell ref="H109:H110"/>
    <mergeCell ref="I109:I110"/>
    <mergeCell ref="J109:J110"/>
    <mergeCell ref="K109:K110"/>
    <mergeCell ref="BC106:BC107"/>
    <mergeCell ref="AW106:AW107"/>
    <mergeCell ref="AX106:AX107"/>
    <mergeCell ref="AY106:AY107"/>
    <mergeCell ref="AZ106:AZ107"/>
    <mergeCell ref="BA106:BA107"/>
    <mergeCell ref="BB106:BB107"/>
    <mergeCell ref="AQ106:AQ107"/>
    <mergeCell ref="AR106:AR107"/>
    <mergeCell ref="AS106:AS107"/>
    <mergeCell ref="AT106:AT107"/>
    <mergeCell ref="AU106:AU107"/>
    <mergeCell ref="AV106:AV107"/>
    <mergeCell ref="AK106:AK107"/>
    <mergeCell ref="AL106:AL107"/>
    <mergeCell ref="AM106:AM107"/>
    <mergeCell ref="AN106:AN107"/>
    <mergeCell ref="AO106:AO107"/>
    <mergeCell ref="AP106:AP107"/>
    <mergeCell ref="AC106:AC107"/>
    <mergeCell ref="AD106:AD107"/>
    <mergeCell ref="AE106:AE107"/>
    <mergeCell ref="AF106:AF107"/>
    <mergeCell ref="AG106:AG107"/>
    <mergeCell ref="AI106:AI107"/>
    <mergeCell ref="V106:V107"/>
    <mergeCell ref="X106:X107"/>
    <mergeCell ref="Y106:Y107"/>
    <mergeCell ref="Z106:Z107"/>
    <mergeCell ref="AA106:AA107"/>
    <mergeCell ref="AB106:AB107"/>
    <mergeCell ref="P106:P107"/>
    <mergeCell ref="Q106:Q107"/>
    <mergeCell ref="R106:R107"/>
    <mergeCell ref="S106:S107"/>
    <mergeCell ref="T106:T107"/>
    <mergeCell ref="U106:U107"/>
    <mergeCell ref="J106:J107"/>
    <mergeCell ref="K106:K107"/>
    <mergeCell ref="L106:L107"/>
    <mergeCell ref="M106:M107"/>
    <mergeCell ref="N106:N107"/>
    <mergeCell ref="O106:O107"/>
    <mergeCell ref="D106:D107"/>
    <mergeCell ref="E106:E107"/>
    <mergeCell ref="F106:F107"/>
    <mergeCell ref="G106:G107"/>
    <mergeCell ref="H106:H107"/>
    <mergeCell ref="I106:I107"/>
    <mergeCell ref="AZ101:AZ102"/>
    <mergeCell ref="BA101:BA102"/>
    <mergeCell ref="BB101:BB102"/>
    <mergeCell ref="AQ101:AQ102"/>
    <mergeCell ref="AR101:AR102"/>
    <mergeCell ref="AS101:AS102"/>
    <mergeCell ref="AT101:AT102"/>
    <mergeCell ref="AU101:AU102"/>
    <mergeCell ref="AV101:AV102"/>
    <mergeCell ref="AK101:AK102"/>
    <mergeCell ref="AL101:AL102"/>
    <mergeCell ref="AM101:AM102"/>
    <mergeCell ref="AN101:AN102"/>
    <mergeCell ref="AO101:AO102"/>
    <mergeCell ref="AP101:AP102"/>
    <mergeCell ref="AC101:AC102"/>
    <mergeCell ref="AD101:AD102"/>
    <mergeCell ref="AE101:AE102"/>
    <mergeCell ref="AF101:AF102"/>
    <mergeCell ref="AG101:AG102"/>
    <mergeCell ref="AI101:AI102"/>
    <mergeCell ref="AH101:AH102"/>
    <mergeCell ref="V101:V102"/>
    <mergeCell ref="X101:X102"/>
    <mergeCell ref="Y101:Y102"/>
    <mergeCell ref="Z101:Z102"/>
    <mergeCell ref="AA101:AA102"/>
    <mergeCell ref="AB101:AB102"/>
    <mergeCell ref="P101:P102"/>
    <mergeCell ref="Q101:Q102"/>
    <mergeCell ref="R101:R102"/>
    <mergeCell ref="S101:S102"/>
    <mergeCell ref="T101:T102"/>
    <mergeCell ref="U101:U102"/>
    <mergeCell ref="J101:J102"/>
    <mergeCell ref="K101:K102"/>
    <mergeCell ref="L101:L102"/>
    <mergeCell ref="M101:M102"/>
    <mergeCell ref="N101:N102"/>
    <mergeCell ref="O101:O102"/>
    <mergeCell ref="D101:D102"/>
    <mergeCell ref="E101:E102"/>
    <mergeCell ref="F101:F102"/>
    <mergeCell ref="G101:G102"/>
    <mergeCell ref="H101:H102"/>
    <mergeCell ref="I101:I102"/>
    <mergeCell ref="AS97:AS98"/>
    <mergeCell ref="AT97:AT98"/>
    <mergeCell ref="AU97:AU98"/>
    <mergeCell ref="AV97:AV98"/>
    <mergeCell ref="AW97:AW98"/>
    <mergeCell ref="AX97:AX98"/>
    <mergeCell ref="AM97:AM98"/>
    <mergeCell ref="AN97:AN98"/>
    <mergeCell ref="AO97:AO98"/>
    <mergeCell ref="AP97:AP98"/>
    <mergeCell ref="AQ97:AQ98"/>
    <mergeCell ref="AR97:AR98"/>
    <mergeCell ref="AE97:AE98"/>
    <mergeCell ref="AF97:AF98"/>
    <mergeCell ref="AG97:AG98"/>
    <mergeCell ref="AI97:AI98"/>
    <mergeCell ref="AK97:AK98"/>
    <mergeCell ref="AL97:AL98"/>
    <mergeCell ref="AH97:AH98"/>
    <mergeCell ref="Y97:Y98"/>
    <mergeCell ref="Z97:Z98"/>
    <mergeCell ref="AA97:AA98"/>
    <mergeCell ref="AB97:AB98"/>
    <mergeCell ref="AC97:AC98"/>
    <mergeCell ref="AD97:AD98"/>
    <mergeCell ref="R97:R98"/>
    <mergeCell ref="S97:S98"/>
    <mergeCell ref="T97:T98"/>
    <mergeCell ref="U97:U98"/>
    <mergeCell ref="V97:V98"/>
    <mergeCell ref="X97:X98"/>
    <mergeCell ref="L97:L98"/>
    <mergeCell ref="M97:M98"/>
    <mergeCell ref="N97:N98"/>
    <mergeCell ref="O97:O98"/>
    <mergeCell ref="P97:P98"/>
    <mergeCell ref="Q97:Q98"/>
    <mergeCell ref="H90:H91"/>
    <mergeCell ref="B132:C132"/>
    <mergeCell ref="D97:D98"/>
    <mergeCell ref="E97:E98"/>
    <mergeCell ref="F97:F98"/>
    <mergeCell ref="G97:G98"/>
    <mergeCell ref="H97:H98"/>
    <mergeCell ref="C115:C116"/>
    <mergeCell ref="B119:B120"/>
    <mergeCell ref="C119:C120"/>
    <mergeCell ref="U90:U91"/>
    <mergeCell ref="V90:X91"/>
    <mergeCell ref="A36:A56"/>
    <mergeCell ref="B56:C56"/>
    <mergeCell ref="E62:BC62"/>
    <mergeCell ref="E94:BC94"/>
    <mergeCell ref="V58:X59"/>
    <mergeCell ref="M58:P59"/>
    <mergeCell ref="Q58:T59"/>
    <mergeCell ref="U58:U59"/>
    <mergeCell ref="AZ90:BC91"/>
    <mergeCell ref="AI90:AK91"/>
    <mergeCell ref="I90:K91"/>
    <mergeCell ref="L90:L91"/>
    <mergeCell ref="M90:P91"/>
    <mergeCell ref="D92:BC92"/>
    <mergeCell ref="AL90:AL91"/>
    <mergeCell ref="AM90:AP91"/>
    <mergeCell ref="AQ90:AT91"/>
    <mergeCell ref="Q90:T91"/>
    <mergeCell ref="AY97:AY98"/>
    <mergeCell ref="AZ97:AZ98"/>
    <mergeCell ref="BA97:BA98"/>
    <mergeCell ref="BB97:BB98"/>
    <mergeCell ref="BC97:BC98"/>
    <mergeCell ref="Y90:Y91"/>
    <mergeCell ref="Z90:AB91"/>
    <mergeCell ref="AC90:AC91"/>
    <mergeCell ref="AU90:AU91"/>
    <mergeCell ref="AV90:AY91"/>
    <mergeCell ref="A9:A28"/>
    <mergeCell ref="A29:BD29"/>
    <mergeCell ref="I97:I98"/>
    <mergeCell ref="J97:J98"/>
    <mergeCell ref="K97:K98"/>
    <mergeCell ref="AD90:AG91"/>
    <mergeCell ref="AH90:AH91"/>
    <mergeCell ref="I58:K59"/>
    <mergeCell ref="L58:L59"/>
    <mergeCell ref="BD90:BD91"/>
    <mergeCell ref="AC30:AC31"/>
    <mergeCell ref="AD30:AG31"/>
    <mergeCell ref="AV58:AY59"/>
    <mergeCell ref="B28:C28"/>
    <mergeCell ref="BD24:BD25"/>
    <mergeCell ref="A30:A35"/>
    <mergeCell ref="C30:C35"/>
    <mergeCell ref="D30:G31"/>
    <mergeCell ref="H30:H31"/>
    <mergeCell ref="I30:K31"/>
    <mergeCell ref="AQ30:AT31"/>
    <mergeCell ref="AU30:AU31"/>
    <mergeCell ref="AS28:AT28"/>
    <mergeCell ref="L30:L31"/>
    <mergeCell ref="M30:P31"/>
    <mergeCell ref="Q30:T31"/>
    <mergeCell ref="U30:U31"/>
    <mergeCell ref="V30:X31"/>
    <mergeCell ref="Y30:Y31"/>
    <mergeCell ref="Z30:AB31"/>
    <mergeCell ref="AV30:AY31"/>
    <mergeCell ref="AZ30:BC31"/>
    <mergeCell ref="BD30:BD31"/>
    <mergeCell ref="D32:BC32"/>
    <mergeCell ref="E34:BC34"/>
    <mergeCell ref="T24:T25"/>
    <mergeCell ref="AH30:AH31"/>
    <mergeCell ref="AI30:AK31"/>
    <mergeCell ref="AL30:AL31"/>
    <mergeCell ref="AM30:AP31"/>
    <mergeCell ref="B90:B95"/>
    <mergeCell ref="C90:C95"/>
    <mergeCell ref="A58:A63"/>
    <mergeCell ref="B58:B63"/>
    <mergeCell ref="C58:C63"/>
    <mergeCell ref="D58:G59"/>
    <mergeCell ref="B88:C88"/>
    <mergeCell ref="D90:G91"/>
    <mergeCell ref="Y58:Y59"/>
    <mergeCell ref="Z58:AB59"/>
    <mergeCell ref="AC58:AC59"/>
    <mergeCell ref="AD58:AG59"/>
    <mergeCell ref="AH58:AH59"/>
    <mergeCell ref="AI58:AK59"/>
    <mergeCell ref="A57:BD57"/>
    <mergeCell ref="A64:A88"/>
    <mergeCell ref="BD58:BD59"/>
    <mergeCell ref="D60:BC60"/>
    <mergeCell ref="AL58:AL59"/>
    <mergeCell ref="AM58:AP59"/>
    <mergeCell ref="AQ58:AT59"/>
    <mergeCell ref="AU58:AU59"/>
    <mergeCell ref="H58:H59"/>
    <mergeCell ref="AZ58:BC59"/>
  </mergeCells>
  <printOptions/>
  <pageMargins left="0.5118110236220472" right="0.2362204724409449" top="0.15748031496062992" bottom="0.1968503937007874" header="0.11811023622047245" footer="0.31496062992125984"/>
  <pageSetup fitToHeight="3" fitToWidth="1" horizontalDpi="600" verticalDpi="600" orientation="landscape" paperSize="9" scale="57" r:id="rId1"/>
  <rowBreaks count="4" manualBreakCount="4">
    <brk id="28" max="55" man="1"/>
    <brk id="79" max="55" man="1"/>
    <brk id="88" max="55" man="1"/>
    <brk id="133" max="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78"/>
  <sheetViews>
    <sheetView zoomScalePageLayoutView="0" workbookViewId="0" topLeftCell="A40">
      <selection activeCell="B53" sqref="B53:L53"/>
    </sheetView>
  </sheetViews>
  <sheetFormatPr defaultColWidth="9.140625" defaultRowHeight="15" customHeight="1"/>
  <cols>
    <col min="3" max="3" width="48.7109375" style="368" customWidth="1"/>
  </cols>
  <sheetData>
    <row r="1" spans="1:24" ht="15" customHeight="1" thickBot="1">
      <c r="A1" s="327"/>
      <c r="N1" s="560" t="s">
        <v>0</v>
      </c>
      <c r="O1" s="563" t="s">
        <v>300</v>
      </c>
      <c r="P1" s="566" t="s">
        <v>301</v>
      </c>
      <c r="Q1" s="567"/>
      <c r="R1" s="557" t="s">
        <v>302</v>
      </c>
      <c r="S1" s="570" t="s">
        <v>303</v>
      </c>
      <c r="T1" s="571"/>
      <c r="U1" s="571"/>
      <c r="V1" s="572"/>
      <c r="W1" s="573" t="s">
        <v>304</v>
      </c>
      <c r="X1" s="548"/>
    </row>
    <row r="2" spans="1:24" ht="15" customHeight="1" thickBot="1">
      <c r="A2" s="327"/>
      <c r="N2" s="561"/>
      <c r="O2" s="564"/>
      <c r="P2" s="568"/>
      <c r="Q2" s="569"/>
      <c r="R2" s="558"/>
      <c r="S2" s="557" t="s">
        <v>305</v>
      </c>
      <c r="T2" s="548" t="s">
        <v>306</v>
      </c>
      <c r="U2" s="548"/>
      <c r="V2" s="549"/>
      <c r="W2" s="550" t="s">
        <v>150</v>
      </c>
      <c r="X2" s="551"/>
    </row>
    <row r="3" spans="1:24" ht="15" customHeight="1" thickBot="1">
      <c r="A3" s="327"/>
      <c r="N3" s="561"/>
      <c r="O3" s="564"/>
      <c r="P3" s="552" t="s">
        <v>307</v>
      </c>
      <c r="Q3" s="552" t="s">
        <v>308</v>
      </c>
      <c r="R3" s="558"/>
      <c r="S3" s="558"/>
      <c r="T3" s="339" t="s">
        <v>309</v>
      </c>
      <c r="U3" s="345"/>
      <c r="V3" s="557" t="s">
        <v>283</v>
      </c>
      <c r="W3" s="555" t="s">
        <v>310</v>
      </c>
      <c r="X3" s="574" t="s">
        <v>311</v>
      </c>
    </row>
    <row r="4" spans="1:24" ht="15" customHeight="1">
      <c r="A4" s="327"/>
      <c r="N4" s="561"/>
      <c r="O4" s="564"/>
      <c r="P4" s="553"/>
      <c r="Q4" s="553"/>
      <c r="R4" s="558"/>
      <c r="S4" s="558"/>
      <c r="T4" s="558" t="s">
        <v>312</v>
      </c>
      <c r="U4" s="341"/>
      <c r="V4" s="558"/>
      <c r="W4" s="555"/>
      <c r="X4" s="574"/>
    </row>
    <row r="5" spans="1:24" ht="15" customHeight="1" thickBot="1">
      <c r="A5" s="327"/>
      <c r="N5" s="562"/>
      <c r="O5" s="565"/>
      <c r="P5" s="554"/>
      <c r="Q5" s="554"/>
      <c r="R5" s="559"/>
      <c r="S5" s="559"/>
      <c r="T5" s="559"/>
      <c r="U5" s="342"/>
      <c r="V5" s="559"/>
      <c r="W5" s="556"/>
      <c r="X5" s="575"/>
    </row>
    <row r="6" spans="1:25" ht="15" customHeight="1">
      <c r="A6" s="327"/>
      <c r="N6" s="330">
        <v>1</v>
      </c>
      <c r="O6" s="331">
        <v>2</v>
      </c>
      <c r="P6" s="330">
        <v>3</v>
      </c>
      <c r="Q6" s="330">
        <v>4</v>
      </c>
      <c r="R6" s="331">
        <v>5</v>
      </c>
      <c r="S6" s="330">
        <v>6</v>
      </c>
      <c r="T6" s="330">
        <v>7</v>
      </c>
      <c r="U6" s="331"/>
      <c r="V6" s="331">
        <v>14</v>
      </c>
      <c r="W6" s="330">
        <v>15</v>
      </c>
      <c r="X6" s="330">
        <v>16</v>
      </c>
      <c r="Y6" t="s">
        <v>319</v>
      </c>
    </row>
    <row r="7" spans="1:25" ht="15" customHeight="1">
      <c r="A7" s="327"/>
      <c r="N7" s="332" t="s">
        <v>85</v>
      </c>
      <c r="O7" s="333" t="s">
        <v>252</v>
      </c>
      <c r="P7" s="297"/>
      <c r="Q7" s="297" t="s">
        <v>253</v>
      </c>
      <c r="R7" s="297">
        <v>96</v>
      </c>
      <c r="S7" s="297">
        <v>0</v>
      </c>
      <c r="T7" s="297">
        <v>78</v>
      </c>
      <c r="U7" s="296">
        <v>10</v>
      </c>
      <c r="V7" s="296">
        <v>8</v>
      </c>
      <c r="W7" s="289">
        <v>32</v>
      </c>
      <c r="X7" s="289">
        <v>46</v>
      </c>
      <c r="Y7" s="300">
        <f>W7+X7</f>
        <v>78</v>
      </c>
    </row>
    <row r="8" spans="1:25" ht="15" customHeight="1">
      <c r="A8" s="327"/>
      <c r="N8" s="334" t="s">
        <v>87</v>
      </c>
      <c r="O8" s="333" t="s">
        <v>88</v>
      </c>
      <c r="P8" s="297" t="s">
        <v>254</v>
      </c>
      <c r="Q8" s="297"/>
      <c r="R8" s="297">
        <v>117</v>
      </c>
      <c r="S8" s="297"/>
      <c r="T8" s="297">
        <v>117</v>
      </c>
      <c r="U8" s="297"/>
      <c r="V8" s="297">
        <v>0</v>
      </c>
      <c r="W8" s="292">
        <v>47</v>
      </c>
      <c r="X8" s="292">
        <v>70</v>
      </c>
      <c r="Y8" s="300">
        <f>W8+X8</f>
        <v>117</v>
      </c>
    </row>
    <row r="9" spans="1:25" ht="15" customHeight="1">
      <c r="A9" s="327"/>
      <c r="N9" s="334" t="s">
        <v>89</v>
      </c>
      <c r="O9" s="333" t="s">
        <v>255</v>
      </c>
      <c r="P9" s="297" t="s">
        <v>254</v>
      </c>
      <c r="Q9" s="297"/>
      <c r="R9" s="297">
        <v>39</v>
      </c>
      <c r="S9" s="297"/>
      <c r="T9" s="297">
        <v>39</v>
      </c>
      <c r="U9" s="297"/>
      <c r="V9" s="297"/>
      <c r="W9" s="292"/>
      <c r="X9" s="292">
        <v>39</v>
      </c>
      <c r="Y9" s="300">
        <f aca="true" t="shared" si="0" ref="Y9:Y26">W9+X9</f>
        <v>39</v>
      </c>
    </row>
    <row r="10" spans="1:25" ht="15" customHeight="1">
      <c r="A10" s="327"/>
      <c r="N10" s="334" t="s">
        <v>91</v>
      </c>
      <c r="O10" s="333" t="s">
        <v>90</v>
      </c>
      <c r="P10" s="297" t="s">
        <v>256</v>
      </c>
      <c r="Q10" s="297"/>
      <c r="R10" s="297">
        <v>117</v>
      </c>
      <c r="S10" s="297"/>
      <c r="T10" s="297">
        <v>117</v>
      </c>
      <c r="U10" s="297"/>
      <c r="V10" s="297"/>
      <c r="W10" s="292">
        <v>48</v>
      </c>
      <c r="X10" s="292">
        <v>69</v>
      </c>
      <c r="Y10" s="300">
        <f t="shared" si="0"/>
        <v>117</v>
      </c>
    </row>
    <row r="11" spans="1:25" ht="15" customHeight="1">
      <c r="A11" s="327"/>
      <c r="N11" s="334" t="s">
        <v>92</v>
      </c>
      <c r="O11" s="333" t="s">
        <v>250</v>
      </c>
      <c r="P11" s="297" t="s">
        <v>256</v>
      </c>
      <c r="Q11" s="297"/>
      <c r="R11" s="297">
        <v>39</v>
      </c>
      <c r="S11" s="297"/>
      <c r="T11" s="297">
        <v>39</v>
      </c>
      <c r="U11" s="297"/>
      <c r="V11" s="297"/>
      <c r="W11" s="292"/>
      <c r="X11" s="292">
        <v>39</v>
      </c>
      <c r="Y11" s="300">
        <f t="shared" si="0"/>
        <v>39</v>
      </c>
    </row>
    <row r="12" spans="1:25" ht="15" customHeight="1">
      <c r="A12" s="327"/>
      <c r="N12" s="334" t="s">
        <v>94</v>
      </c>
      <c r="O12" s="333" t="s">
        <v>113</v>
      </c>
      <c r="P12" s="297" t="s">
        <v>256</v>
      </c>
      <c r="Q12" s="297"/>
      <c r="R12" s="297">
        <v>78</v>
      </c>
      <c r="S12" s="297"/>
      <c r="T12" s="297">
        <v>78</v>
      </c>
      <c r="U12" s="297"/>
      <c r="V12" s="297"/>
      <c r="W12" s="292">
        <v>32</v>
      </c>
      <c r="X12" s="292">
        <v>46</v>
      </c>
      <c r="Y12" s="300">
        <f t="shared" si="0"/>
        <v>78</v>
      </c>
    </row>
    <row r="13" spans="1:25" ht="15" customHeight="1">
      <c r="A13" s="327"/>
      <c r="N13" s="334" t="s">
        <v>96</v>
      </c>
      <c r="O13" s="333" t="s">
        <v>95</v>
      </c>
      <c r="P13" s="297" t="s">
        <v>257</v>
      </c>
      <c r="Q13" s="297"/>
      <c r="R13" s="297">
        <v>117</v>
      </c>
      <c r="S13" s="297"/>
      <c r="T13" s="297">
        <v>117</v>
      </c>
      <c r="U13" s="297"/>
      <c r="V13" s="297"/>
      <c r="W13" s="292">
        <v>48</v>
      </c>
      <c r="X13" s="292">
        <v>69</v>
      </c>
      <c r="Y13" s="300">
        <f t="shared" si="0"/>
        <v>117</v>
      </c>
    </row>
    <row r="14" spans="1:25" ht="15" customHeight="1">
      <c r="A14" s="327"/>
      <c r="N14" s="335" t="s">
        <v>99</v>
      </c>
      <c r="O14" s="333" t="s">
        <v>97</v>
      </c>
      <c r="P14" s="297" t="s">
        <v>219</v>
      </c>
      <c r="Q14" s="297"/>
      <c r="R14" s="297">
        <v>39</v>
      </c>
      <c r="S14" s="297"/>
      <c r="T14" s="297">
        <v>39</v>
      </c>
      <c r="U14" s="298"/>
      <c r="V14" s="298"/>
      <c r="W14" s="295">
        <v>39</v>
      </c>
      <c r="X14" s="295"/>
      <c r="Y14" s="300">
        <f t="shared" si="0"/>
        <v>39</v>
      </c>
    </row>
    <row r="15" spans="1:25" ht="15" customHeight="1">
      <c r="A15" s="327"/>
      <c r="N15" s="332" t="s">
        <v>258</v>
      </c>
      <c r="O15" s="287" t="s">
        <v>251</v>
      </c>
      <c r="P15" s="336"/>
      <c r="Q15" s="288" t="s">
        <v>253</v>
      </c>
      <c r="R15" s="296">
        <v>252</v>
      </c>
      <c r="S15" s="296"/>
      <c r="T15" s="296">
        <v>234</v>
      </c>
      <c r="U15" s="296">
        <v>10</v>
      </c>
      <c r="V15" s="296">
        <v>8</v>
      </c>
      <c r="W15" s="289">
        <v>96</v>
      </c>
      <c r="X15" s="289">
        <v>138</v>
      </c>
      <c r="Y15" s="300">
        <f t="shared" si="0"/>
        <v>234</v>
      </c>
    </row>
    <row r="16" spans="1:25" ht="15" customHeight="1">
      <c r="A16" s="327"/>
      <c r="N16" s="334" t="s">
        <v>162</v>
      </c>
      <c r="O16" s="290" t="s">
        <v>100</v>
      </c>
      <c r="P16" s="291"/>
      <c r="Q16" s="291" t="s">
        <v>218</v>
      </c>
      <c r="R16" s="297">
        <v>135</v>
      </c>
      <c r="S16" s="297"/>
      <c r="T16" s="297">
        <v>117</v>
      </c>
      <c r="U16" s="297">
        <v>10</v>
      </c>
      <c r="V16" s="297">
        <v>8</v>
      </c>
      <c r="W16" s="292">
        <v>117</v>
      </c>
      <c r="X16" s="292">
        <v>0</v>
      </c>
      <c r="Y16" s="300">
        <f t="shared" si="0"/>
        <v>117</v>
      </c>
    </row>
    <row r="17" spans="1:25" ht="15" customHeight="1">
      <c r="A17" s="327"/>
      <c r="N17" s="335" t="s">
        <v>164</v>
      </c>
      <c r="O17" s="293" t="s">
        <v>161</v>
      </c>
      <c r="P17" s="337"/>
      <c r="Q17" s="294" t="s">
        <v>218</v>
      </c>
      <c r="R17" s="298">
        <v>135</v>
      </c>
      <c r="S17" s="298"/>
      <c r="T17" s="298">
        <v>117</v>
      </c>
      <c r="U17" s="298">
        <v>10</v>
      </c>
      <c r="V17" s="298">
        <v>8</v>
      </c>
      <c r="W17" s="295">
        <v>117</v>
      </c>
      <c r="X17" s="295"/>
      <c r="Y17" s="300">
        <f t="shared" si="0"/>
        <v>117</v>
      </c>
    </row>
    <row r="18" spans="14:25" ht="15" customHeight="1">
      <c r="N18" s="332" t="s">
        <v>259</v>
      </c>
      <c r="O18" s="287" t="s">
        <v>260</v>
      </c>
      <c r="P18" s="288" t="s">
        <v>256</v>
      </c>
      <c r="Q18" s="288"/>
      <c r="R18" s="296">
        <v>36</v>
      </c>
      <c r="S18" s="296"/>
      <c r="T18" s="296">
        <v>36</v>
      </c>
      <c r="U18" s="296"/>
      <c r="V18" s="296"/>
      <c r="W18" s="289"/>
      <c r="X18" s="289">
        <v>36</v>
      </c>
      <c r="Y18" s="300">
        <f t="shared" si="0"/>
        <v>36</v>
      </c>
    </row>
    <row r="19" spans="14:25" ht="15" customHeight="1">
      <c r="N19" s="335" t="s">
        <v>261</v>
      </c>
      <c r="O19" s="293" t="s">
        <v>262</v>
      </c>
      <c r="P19" s="294" t="s">
        <v>254</v>
      </c>
      <c r="Q19" s="294"/>
      <c r="R19" s="298">
        <v>70</v>
      </c>
      <c r="S19" s="298"/>
      <c r="T19" s="298">
        <v>70</v>
      </c>
      <c r="U19" s="298"/>
      <c r="V19" s="298"/>
      <c r="W19" s="295"/>
      <c r="X19" s="295">
        <v>70</v>
      </c>
      <c r="Y19" s="300">
        <f t="shared" si="0"/>
        <v>70</v>
      </c>
    </row>
    <row r="20" spans="14:25" ht="15" customHeight="1">
      <c r="N20" s="338" t="s">
        <v>263</v>
      </c>
      <c r="O20" s="287" t="s">
        <v>264</v>
      </c>
      <c r="P20" s="288" t="s">
        <v>256</v>
      </c>
      <c r="Q20" s="288"/>
      <c r="R20" s="296">
        <v>36</v>
      </c>
      <c r="S20" s="296"/>
      <c r="T20" s="296">
        <v>36</v>
      </c>
      <c r="U20" s="296"/>
      <c r="V20" s="296"/>
      <c r="W20" s="289"/>
      <c r="X20" s="289">
        <v>36</v>
      </c>
      <c r="Y20" s="300">
        <f t="shared" si="0"/>
        <v>36</v>
      </c>
    </row>
    <row r="21" spans="14:25" ht="15" customHeight="1">
      <c r="N21" s="338" t="s">
        <v>265</v>
      </c>
      <c r="O21" s="299" t="s">
        <v>117</v>
      </c>
      <c r="P21" s="291"/>
      <c r="Q21" s="291" t="s">
        <v>253</v>
      </c>
      <c r="R21" s="297">
        <v>36</v>
      </c>
      <c r="S21" s="297"/>
      <c r="T21" s="297">
        <v>36</v>
      </c>
      <c r="U21" s="297"/>
      <c r="V21" s="297"/>
      <c r="W21" s="292"/>
      <c r="X21" s="292">
        <v>36</v>
      </c>
      <c r="Y21" s="300">
        <f t="shared" si="0"/>
        <v>36</v>
      </c>
    </row>
    <row r="22" spans="14:25" ht="15" customHeight="1">
      <c r="N22" s="338" t="s">
        <v>266</v>
      </c>
      <c r="O22" s="299" t="s">
        <v>267</v>
      </c>
      <c r="P22" s="291"/>
      <c r="Q22" s="291" t="s">
        <v>253</v>
      </c>
      <c r="R22" s="297">
        <v>36</v>
      </c>
      <c r="S22" s="297"/>
      <c r="T22" s="297">
        <v>36</v>
      </c>
      <c r="U22" s="297"/>
      <c r="V22" s="297"/>
      <c r="W22" s="292"/>
      <c r="X22" s="292">
        <v>36</v>
      </c>
      <c r="Y22" s="300">
        <f t="shared" si="0"/>
        <v>36</v>
      </c>
    </row>
    <row r="23" spans="14:25" ht="15" customHeight="1">
      <c r="N23" s="338" t="s">
        <v>268</v>
      </c>
      <c r="O23" s="299" t="s">
        <v>269</v>
      </c>
      <c r="P23" s="291" t="s">
        <v>256</v>
      </c>
      <c r="Q23" s="291"/>
      <c r="R23" s="297">
        <v>36</v>
      </c>
      <c r="S23" s="297"/>
      <c r="T23" s="297">
        <v>36</v>
      </c>
      <c r="U23" s="297"/>
      <c r="V23" s="297"/>
      <c r="W23" s="292"/>
      <c r="X23" s="292">
        <v>36</v>
      </c>
      <c r="Y23" s="300">
        <f t="shared" si="0"/>
        <v>36</v>
      </c>
    </row>
    <row r="24" spans="14:25" ht="15" customHeight="1">
      <c r="N24" s="338" t="s">
        <v>270</v>
      </c>
      <c r="O24" s="299" t="s">
        <v>271</v>
      </c>
      <c r="P24" s="291" t="s">
        <v>256</v>
      </c>
      <c r="Q24" s="291"/>
      <c r="R24" s="297">
        <v>32</v>
      </c>
      <c r="S24" s="297"/>
      <c r="T24" s="297">
        <v>32</v>
      </c>
      <c r="U24" s="297"/>
      <c r="V24" s="297"/>
      <c r="W24" s="292"/>
      <c r="X24" s="292">
        <v>32</v>
      </c>
      <c r="Y24" s="300">
        <f t="shared" si="0"/>
        <v>32</v>
      </c>
    </row>
    <row r="25" spans="14:25" ht="15" customHeight="1">
      <c r="N25" s="338" t="s">
        <v>272</v>
      </c>
      <c r="O25" s="299" t="s">
        <v>273</v>
      </c>
      <c r="P25" s="328" t="s">
        <v>274</v>
      </c>
      <c r="Q25" s="328"/>
      <c r="R25" s="297">
        <v>30</v>
      </c>
      <c r="S25" s="297"/>
      <c r="T25" s="297">
        <v>30</v>
      </c>
      <c r="U25" s="297"/>
      <c r="V25" s="297"/>
      <c r="W25" s="292"/>
      <c r="X25" s="292">
        <v>30</v>
      </c>
      <c r="Y25" s="300">
        <f t="shared" si="0"/>
        <v>30</v>
      </c>
    </row>
    <row r="26" spans="23:25" ht="15" customHeight="1">
      <c r="W26" s="300">
        <f>SUM(W7:W25)</f>
        <v>576</v>
      </c>
      <c r="X26" s="300">
        <f>SUM(X7:X25)</f>
        <v>828</v>
      </c>
      <c r="Y26" s="300">
        <f t="shared" si="0"/>
        <v>1404</v>
      </c>
    </row>
    <row r="28" spans="2:12" ht="15" customHeight="1">
      <c r="B28" s="346" t="s">
        <v>112</v>
      </c>
      <c r="C28" s="363" t="s">
        <v>113</v>
      </c>
      <c r="D28" s="329" t="s">
        <v>322</v>
      </c>
      <c r="E28" s="329"/>
      <c r="F28" s="347">
        <f aca="true" t="shared" si="1" ref="F28:F46">G28+H28+I28+J28</f>
        <v>48</v>
      </c>
      <c r="G28" s="348">
        <v>2</v>
      </c>
      <c r="H28" s="348">
        <v>46</v>
      </c>
      <c r="I28" s="348"/>
      <c r="J28" s="348"/>
      <c r="K28" s="349">
        <v>0</v>
      </c>
      <c r="L28" s="349">
        <v>48</v>
      </c>
    </row>
    <row r="29" spans="2:12" ht="15" customHeight="1">
      <c r="B29" s="346" t="s">
        <v>114</v>
      </c>
      <c r="C29" s="363" t="s">
        <v>290</v>
      </c>
      <c r="D29" s="329" t="s">
        <v>323</v>
      </c>
      <c r="E29" s="350"/>
      <c r="F29" s="347">
        <f t="shared" si="1"/>
        <v>168</v>
      </c>
      <c r="G29" s="348">
        <v>0</v>
      </c>
      <c r="H29" s="348">
        <v>168</v>
      </c>
      <c r="I29" s="348"/>
      <c r="J29" s="348"/>
      <c r="K29" s="349">
        <v>32</v>
      </c>
      <c r="L29" s="349">
        <v>44</v>
      </c>
    </row>
    <row r="30" spans="2:12" ht="15" customHeight="1">
      <c r="B30" s="346" t="s">
        <v>115</v>
      </c>
      <c r="C30" s="363" t="s">
        <v>95</v>
      </c>
      <c r="D30" s="329" t="s">
        <v>291</v>
      </c>
      <c r="E30" s="329"/>
      <c r="F30" s="347">
        <f t="shared" si="1"/>
        <v>168</v>
      </c>
      <c r="G30" s="348">
        <v>0</v>
      </c>
      <c r="H30" s="348">
        <v>168</v>
      </c>
      <c r="I30" s="348"/>
      <c r="J30" s="348"/>
      <c r="K30" s="349">
        <v>32</v>
      </c>
      <c r="L30" s="349">
        <v>44</v>
      </c>
    </row>
    <row r="31" spans="2:12" ht="15" customHeight="1">
      <c r="B31" s="346" t="s">
        <v>116</v>
      </c>
      <c r="C31" s="363" t="s">
        <v>285</v>
      </c>
      <c r="D31" s="329" t="s">
        <v>324</v>
      </c>
      <c r="E31" s="329"/>
      <c r="F31" s="347">
        <f t="shared" si="1"/>
        <v>52</v>
      </c>
      <c r="G31" s="348">
        <v>2</v>
      </c>
      <c r="H31" s="348">
        <v>50</v>
      </c>
      <c r="I31" s="348"/>
      <c r="J31" s="348"/>
      <c r="K31" s="349">
        <v>0</v>
      </c>
      <c r="L31" s="349">
        <v>52</v>
      </c>
    </row>
    <row r="32" spans="2:12" ht="15" customHeight="1">
      <c r="B32" s="346" t="s">
        <v>120</v>
      </c>
      <c r="C32" s="363" t="s">
        <v>121</v>
      </c>
      <c r="D32" s="329" t="s">
        <v>325</v>
      </c>
      <c r="E32" s="329"/>
      <c r="F32" s="347">
        <f t="shared" si="1"/>
        <v>88</v>
      </c>
      <c r="G32" s="348">
        <v>4</v>
      </c>
      <c r="H32" s="348">
        <v>84</v>
      </c>
      <c r="I32" s="348"/>
      <c r="J32" s="348"/>
      <c r="K32" s="349">
        <v>40</v>
      </c>
      <c r="L32" s="349">
        <v>48</v>
      </c>
    </row>
    <row r="33" spans="2:12" ht="15" customHeight="1">
      <c r="B33" s="346" t="s">
        <v>122</v>
      </c>
      <c r="C33" s="363" t="s">
        <v>292</v>
      </c>
      <c r="D33" s="351"/>
      <c r="E33" s="329" t="s">
        <v>293</v>
      </c>
      <c r="F33" s="347">
        <f t="shared" si="1"/>
        <v>80</v>
      </c>
      <c r="G33" s="348">
        <v>2</v>
      </c>
      <c r="H33" s="348">
        <v>60</v>
      </c>
      <c r="I33" s="296">
        <v>10</v>
      </c>
      <c r="J33" s="296">
        <v>8</v>
      </c>
      <c r="K33" s="349">
        <v>62</v>
      </c>
      <c r="L33" s="349">
        <v>0</v>
      </c>
    </row>
    <row r="34" spans="2:12" ht="15" customHeight="1">
      <c r="B34" s="346" t="s">
        <v>123</v>
      </c>
      <c r="C34" s="363" t="s">
        <v>181</v>
      </c>
      <c r="D34" s="329" t="s">
        <v>325</v>
      </c>
      <c r="E34" s="329"/>
      <c r="F34" s="347">
        <f t="shared" si="1"/>
        <v>48</v>
      </c>
      <c r="G34" s="348">
        <v>2</v>
      </c>
      <c r="H34" s="348">
        <v>46</v>
      </c>
      <c r="I34" s="348"/>
      <c r="J34" s="348"/>
      <c r="K34" s="349">
        <v>0</v>
      </c>
      <c r="L34" s="349">
        <v>48</v>
      </c>
    </row>
    <row r="35" spans="2:12" ht="15" customHeight="1">
      <c r="B35" s="346" t="s">
        <v>326</v>
      </c>
      <c r="C35" s="363" t="s">
        <v>327</v>
      </c>
      <c r="D35" s="329" t="s">
        <v>275</v>
      </c>
      <c r="E35" s="329"/>
      <c r="F35" s="347">
        <f t="shared" si="1"/>
        <v>36</v>
      </c>
      <c r="G35" s="348">
        <v>0</v>
      </c>
      <c r="H35" s="348">
        <v>36</v>
      </c>
      <c r="I35" s="348"/>
      <c r="J35" s="348"/>
      <c r="K35" s="349">
        <v>26</v>
      </c>
      <c r="L35" s="349">
        <v>10</v>
      </c>
    </row>
    <row r="36" spans="2:12" ht="15" customHeight="1">
      <c r="B36" s="346" t="s">
        <v>126</v>
      </c>
      <c r="C36" s="363" t="s">
        <v>295</v>
      </c>
      <c r="D36" s="329" t="s">
        <v>294</v>
      </c>
      <c r="E36" s="329"/>
      <c r="F36" s="347">
        <f t="shared" si="1"/>
        <v>96</v>
      </c>
      <c r="G36" s="348">
        <v>4</v>
      </c>
      <c r="H36" s="348">
        <v>92</v>
      </c>
      <c r="I36" s="348"/>
      <c r="J36" s="348"/>
      <c r="K36" s="349">
        <v>48</v>
      </c>
      <c r="L36" s="349">
        <v>48</v>
      </c>
    </row>
    <row r="37" spans="2:12" ht="15" customHeight="1">
      <c r="B37" s="346" t="s">
        <v>127</v>
      </c>
      <c r="C37" s="363" t="s">
        <v>297</v>
      </c>
      <c r="D37" s="329" t="s">
        <v>296</v>
      </c>
      <c r="E37" s="352"/>
      <c r="F37" s="347">
        <f t="shared" si="1"/>
        <v>80</v>
      </c>
      <c r="G37" s="348">
        <v>2</v>
      </c>
      <c r="H37" s="348">
        <v>78</v>
      </c>
      <c r="I37" s="348"/>
      <c r="J37" s="348"/>
      <c r="K37" s="349">
        <v>80</v>
      </c>
      <c r="L37" s="349">
        <v>0</v>
      </c>
    </row>
    <row r="38" spans="2:12" ht="15" customHeight="1">
      <c r="B38" s="346" t="s">
        <v>128</v>
      </c>
      <c r="C38" s="363" t="s">
        <v>172</v>
      </c>
      <c r="D38" s="350" t="s">
        <v>328</v>
      </c>
      <c r="E38" s="350"/>
      <c r="F38" s="347">
        <f t="shared" si="1"/>
        <v>48</v>
      </c>
      <c r="G38" s="348">
        <v>2</v>
      </c>
      <c r="H38" s="348">
        <v>46</v>
      </c>
      <c r="I38" s="348"/>
      <c r="J38" s="348"/>
      <c r="K38" s="349">
        <v>0</v>
      </c>
      <c r="L38" s="349">
        <v>48</v>
      </c>
    </row>
    <row r="39" spans="2:12" ht="15" customHeight="1">
      <c r="B39" s="346" t="s">
        <v>133</v>
      </c>
      <c r="C39" s="363" t="s">
        <v>298</v>
      </c>
      <c r="D39" s="351"/>
      <c r="E39" s="350" t="s">
        <v>288</v>
      </c>
      <c r="F39" s="347">
        <f t="shared" si="1"/>
        <v>110</v>
      </c>
      <c r="G39" s="348">
        <v>0</v>
      </c>
      <c r="H39" s="348">
        <v>92</v>
      </c>
      <c r="I39" s="296">
        <v>10</v>
      </c>
      <c r="J39" s="296">
        <v>8</v>
      </c>
      <c r="K39" s="349">
        <v>32</v>
      </c>
      <c r="L39" s="349">
        <v>60</v>
      </c>
    </row>
    <row r="40" spans="2:12" ht="15" customHeight="1">
      <c r="B40" s="346" t="s">
        <v>135</v>
      </c>
      <c r="C40" s="363" t="s">
        <v>329</v>
      </c>
      <c r="D40" s="329" t="s">
        <v>275</v>
      </c>
      <c r="E40" s="352"/>
      <c r="F40" s="347">
        <f t="shared" si="1"/>
        <v>48</v>
      </c>
      <c r="G40" s="348">
        <v>2</v>
      </c>
      <c r="H40" s="348">
        <v>46</v>
      </c>
      <c r="I40" s="348"/>
      <c r="J40" s="348"/>
      <c r="K40" s="349">
        <v>0</v>
      </c>
      <c r="L40" s="349">
        <v>48</v>
      </c>
    </row>
    <row r="41" spans="2:12" ht="15" customHeight="1">
      <c r="B41" s="346" t="s">
        <v>136</v>
      </c>
      <c r="C41" s="363" t="s">
        <v>330</v>
      </c>
      <c r="D41" s="329" t="s">
        <v>296</v>
      </c>
      <c r="E41" s="329"/>
      <c r="F41" s="347">
        <f t="shared" si="1"/>
        <v>64</v>
      </c>
      <c r="G41" s="348">
        <v>4</v>
      </c>
      <c r="H41" s="348">
        <v>60</v>
      </c>
      <c r="I41" s="348"/>
      <c r="J41" s="348"/>
      <c r="K41" s="349">
        <v>64</v>
      </c>
      <c r="L41" s="349">
        <v>0</v>
      </c>
    </row>
    <row r="42" spans="2:12" ht="15" customHeight="1">
      <c r="B42" s="346" t="s">
        <v>138</v>
      </c>
      <c r="C42" s="363" t="s">
        <v>331</v>
      </c>
      <c r="D42" s="351"/>
      <c r="E42" s="352" t="s">
        <v>293</v>
      </c>
      <c r="F42" s="347">
        <f t="shared" si="1"/>
        <v>98</v>
      </c>
      <c r="G42" s="348">
        <v>2</v>
      </c>
      <c r="H42" s="348">
        <v>78</v>
      </c>
      <c r="I42" s="296">
        <v>10</v>
      </c>
      <c r="J42" s="296">
        <v>8</v>
      </c>
      <c r="K42" s="349">
        <v>80</v>
      </c>
      <c r="L42" s="349">
        <v>0</v>
      </c>
    </row>
    <row r="43" spans="2:12" ht="15" customHeight="1">
      <c r="B43" s="346" t="s">
        <v>209</v>
      </c>
      <c r="C43" s="363" t="s">
        <v>332</v>
      </c>
      <c r="D43" s="351"/>
      <c r="E43" s="350" t="s">
        <v>288</v>
      </c>
      <c r="F43" s="347">
        <f t="shared" si="1"/>
        <v>130</v>
      </c>
      <c r="G43" s="348">
        <v>2</v>
      </c>
      <c r="H43" s="348">
        <v>110</v>
      </c>
      <c r="I43" s="296">
        <v>10</v>
      </c>
      <c r="J43" s="296">
        <v>8</v>
      </c>
      <c r="K43" s="349">
        <v>32</v>
      </c>
      <c r="L43" s="349">
        <v>80</v>
      </c>
    </row>
    <row r="44" spans="2:12" ht="15" customHeight="1">
      <c r="B44" s="353" t="s">
        <v>142</v>
      </c>
      <c r="C44" s="364" t="s">
        <v>299</v>
      </c>
      <c r="D44" s="329" t="s">
        <v>275</v>
      </c>
      <c r="E44" s="329"/>
      <c r="F44" s="347">
        <f t="shared" si="1"/>
        <v>122</v>
      </c>
      <c r="G44" s="348">
        <v>4</v>
      </c>
      <c r="H44" s="348">
        <v>118</v>
      </c>
      <c r="I44" s="348"/>
      <c r="J44" s="348"/>
      <c r="K44" s="349">
        <v>48</v>
      </c>
      <c r="L44" s="349">
        <v>74</v>
      </c>
    </row>
    <row r="45" spans="2:12" ht="15" customHeight="1">
      <c r="B45" s="353" t="s">
        <v>188</v>
      </c>
      <c r="C45" s="363" t="s">
        <v>333</v>
      </c>
      <c r="D45" s="352"/>
      <c r="E45" s="350" t="s">
        <v>334</v>
      </c>
      <c r="F45" s="347">
        <f t="shared" si="1"/>
        <v>316</v>
      </c>
      <c r="G45" s="348">
        <v>4</v>
      </c>
      <c r="H45" s="348">
        <v>294</v>
      </c>
      <c r="I45" s="296">
        <v>10</v>
      </c>
      <c r="J45" s="296">
        <v>8</v>
      </c>
      <c r="K45" s="349">
        <v>0</v>
      </c>
      <c r="L45" s="349">
        <v>104</v>
      </c>
    </row>
    <row r="46" spans="2:12" ht="15" customHeight="1">
      <c r="B46" s="372" t="s">
        <v>278</v>
      </c>
      <c r="C46" s="367" t="s">
        <v>149</v>
      </c>
      <c r="D46" s="373" t="s">
        <v>335</v>
      </c>
      <c r="E46" s="373"/>
      <c r="F46" s="374">
        <f t="shared" si="1"/>
        <v>144</v>
      </c>
      <c r="G46" s="375">
        <v>0</v>
      </c>
      <c r="H46" s="375">
        <v>144</v>
      </c>
      <c r="I46" s="375"/>
      <c r="J46" s="375"/>
      <c r="K46" s="376">
        <v>0</v>
      </c>
      <c r="L46" s="376">
        <v>72</v>
      </c>
    </row>
    <row r="48" spans="2:12" ht="15" customHeight="1">
      <c r="B48" s="346" t="s">
        <v>114</v>
      </c>
      <c r="C48" s="363" t="s">
        <v>290</v>
      </c>
      <c r="D48" s="329" t="s">
        <v>323</v>
      </c>
      <c r="E48" s="350"/>
      <c r="F48" s="347">
        <f aca="true" t="shared" si="2" ref="F48:F61">G48+H48+I48+J48</f>
        <v>168</v>
      </c>
      <c r="G48" s="348">
        <v>0</v>
      </c>
      <c r="H48" s="348">
        <v>168</v>
      </c>
      <c r="I48" s="348"/>
      <c r="J48" s="348"/>
      <c r="K48" s="354">
        <v>28</v>
      </c>
      <c r="L48" s="354">
        <v>36</v>
      </c>
    </row>
    <row r="49" spans="2:12" ht="15" customHeight="1">
      <c r="B49" s="346" t="s">
        <v>115</v>
      </c>
      <c r="C49" s="363" t="s">
        <v>95</v>
      </c>
      <c r="D49" s="329" t="s">
        <v>291</v>
      </c>
      <c r="E49" s="329"/>
      <c r="F49" s="347">
        <f t="shared" si="2"/>
        <v>168</v>
      </c>
      <c r="G49" s="348">
        <v>0</v>
      </c>
      <c r="H49" s="348">
        <v>168</v>
      </c>
      <c r="I49" s="348"/>
      <c r="J49" s="348"/>
      <c r="K49" s="354">
        <v>28</v>
      </c>
      <c r="L49" s="354">
        <v>36</v>
      </c>
    </row>
    <row r="50" spans="2:12" ht="15" customHeight="1">
      <c r="B50" s="346" t="s">
        <v>202</v>
      </c>
      <c r="C50" s="363" t="s">
        <v>286</v>
      </c>
      <c r="D50" s="329" t="s">
        <v>336</v>
      </c>
      <c r="E50" s="329"/>
      <c r="F50" s="347">
        <f t="shared" si="2"/>
        <v>36</v>
      </c>
      <c r="G50" s="348">
        <v>0</v>
      </c>
      <c r="H50" s="348">
        <v>36</v>
      </c>
      <c r="I50" s="348"/>
      <c r="J50" s="348"/>
      <c r="K50" s="354">
        <v>0</v>
      </c>
      <c r="L50" s="354">
        <v>36</v>
      </c>
    </row>
    <row r="51" spans="2:12" ht="15" customHeight="1">
      <c r="B51" s="346" t="s">
        <v>129</v>
      </c>
      <c r="C51" s="363" t="s">
        <v>276</v>
      </c>
      <c r="D51" s="329" t="s">
        <v>314</v>
      </c>
      <c r="E51" s="350"/>
      <c r="F51" s="347">
        <f t="shared" si="2"/>
        <v>144</v>
      </c>
      <c r="G51" s="348">
        <v>4</v>
      </c>
      <c r="H51" s="348">
        <v>140</v>
      </c>
      <c r="I51" s="348"/>
      <c r="J51" s="348"/>
      <c r="K51" s="354">
        <v>44</v>
      </c>
      <c r="L51" s="354">
        <v>64</v>
      </c>
    </row>
    <row r="52" spans="2:12" ht="15" customHeight="1">
      <c r="B52" s="346" t="s">
        <v>132</v>
      </c>
      <c r="C52" s="363" t="s">
        <v>137</v>
      </c>
      <c r="D52" s="329" t="s">
        <v>314</v>
      </c>
      <c r="E52" s="329"/>
      <c r="F52" s="347">
        <f t="shared" si="2"/>
        <v>68</v>
      </c>
      <c r="G52" s="348">
        <v>0</v>
      </c>
      <c r="H52" s="348">
        <v>68</v>
      </c>
      <c r="I52" s="348"/>
      <c r="J52" s="348"/>
      <c r="K52" s="354">
        <v>32</v>
      </c>
      <c r="L52" s="354">
        <v>36</v>
      </c>
    </row>
    <row r="53" spans="2:12" ht="15" customHeight="1">
      <c r="B53" s="346" t="s">
        <v>134</v>
      </c>
      <c r="C53" s="363" t="s">
        <v>316</v>
      </c>
      <c r="D53" s="329"/>
      <c r="E53" s="350" t="s">
        <v>317</v>
      </c>
      <c r="F53" s="347">
        <f t="shared" si="2"/>
        <v>82</v>
      </c>
      <c r="G53" s="348">
        <v>0</v>
      </c>
      <c r="H53" s="348">
        <v>64</v>
      </c>
      <c r="I53" s="296">
        <v>10</v>
      </c>
      <c r="J53" s="296">
        <v>8</v>
      </c>
      <c r="K53" s="354">
        <v>0</v>
      </c>
      <c r="L53" s="354">
        <v>64</v>
      </c>
    </row>
    <row r="54" spans="2:12" ht="15" customHeight="1">
      <c r="B54" s="353" t="s">
        <v>188</v>
      </c>
      <c r="C54" s="363" t="s">
        <v>333</v>
      </c>
      <c r="D54" s="352"/>
      <c r="E54" s="350" t="s">
        <v>334</v>
      </c>
      <c r="F54" s="347">
        <f t="shared" si="2"/>
        <v>320</v>
      </c>
      <c r="G54" s="348">
        <v>8</v>
      </c>
      <c r="H54" s="348">
        <v>294</v>
      </c>
      <c r="I54" s="296">
        <v>10</v>
      </c>
      <c r="J54" s="296">
        <v>8</v>
      </c>
      <c r="K54" s="354">
        <v>198</v>
      </c>
      <c r="L54" s="354">
        <v>0</v>
      </c>
    </row>
    <row r="55" spans="2:12" ht="15" customHeight="1">
      <c r="B55" s="353" t="s">
        <v>277</v>
      </c>
      <c r="C55" s="363" t="s">
        <v>337</v>
      </c>
      <c r="D55" s="329"/>
      <c r="E55" s="350" t="s">
        <v>334</v>
      </c>
      <c r="F55" s="347">
        <f t="shared" si="2"/>
        <v>82</v>
      </c>
      <c r="G55" s="348">
        <v>0</v>
      </c>
      <c r="H55" s="348">
        <v>64</v>
      </c>
      <c r="I55" s="296">
        <v>10</v>
      </c>
      <c r="J55" s="296">
        <v>8</v>
      </c>
      <c r="K55" s="354">
        <v>64</v>
      </c>
      <c r="L55" s="354">
        <v>0</v>
      </c>
    </row>
    <row r="56" spans="2:12" ht="15" customHeight="1">
      <c r="B56" s="353" t="s">
        <v>278</v>
      </c>
      <c r="C56" s="363" t="s">
        <v>149</v>
      </c>
      <c r="D56" s="352" t="s">
        <v>335</v>
      </c>
      <c r="E56" s="352"/>
      <c r="F56" s="347">
        <f t="shared" si="2"/>
        <v>144</v>
      </c>
      <c r="G56" s="348">
        <v>0</v>
      </c>
      <c r="H56" s="348">
        <v>144</v>
      </c>
      <c r="I56" s="348"/>
      <c r="J56" s="348"/>
      <c r="K56" s="354">
        <v>72</v>
      </c>
      <c r="L56" s="354">
        <v>0</v>
      </c>
    </row>
    <row r="57" spans="2:12" ht="15" customHeight="1">
      <c r="B57" s="353" t="s">
        <v>143</v>
      </c>
      <c r="C57" s="363" t="s">
        <v>144</v>
      </c>
      <c r="D57" s="352" t="s">
        <v>338</v>
      </c>
      <c r="E57" s="352"/>
      <c r="F57" s="347">
        <f t="shared" si="2"/>
        <v>180</v>
      </c>
      <c r="G57" s="348">
        <v>0</v>
      </c>
      <c r="H57" s="348">
        <v>180</v>
      </c>
      <c r="I57" s="348"/>
      <c r="J57" s="348"/>
      <c r="K57" s="354">
        <v>0</v>
      </c>
      <c r="L57" s="354">
        <v>180</v>
      </c>
    </row>
    <row r="58" spans="2:12" ht="15" customHeight="1">
      <c r="B58" s="353" t="s">
        <v>145</v>
      </c>
      <c r="C58" s="363" t="s">
        <v>339</v>
      </c>
      <c r="D58" s="352" t="s">
        <v>338</v>
      </c>
      <c r="E58" s="329"/>
      <c r="F58" s="347">
        <f t="shared" si="2"/>
        <v>238</v>
      </c>
      <c r="G58" s="348">
        <v>8</v>
      </c>
      <c r="H58" s="348">
        <v>230</v>
      </c>
      <c r="I58" s="355"/>
      <c r="J58" s="355"/>
      <c r="K58" s="354">
        <v>110</v>
      </c>
      <c r="L58" s="354">
        <v>128</v>
      </c>
    </row>
    <row r="59" spans="2:12" ht="15" customHeight="1">
      <c r="B59" s="353" t="s">
        <v>191</v>
      </c>
      <c r="C59" s="363" t="s">
        <v>340</v>
      </c>
      <c r="D59" s="329" t="s">
        <v>341</v>
      </c>
      <c r="E59" s="329"/>
      <c r="F59" s="347">
        <f t="shared" si="2"/>
        <v>110</v>
      </c>
      <c r="G59" s="348">
        <v>2</v>
      </c>
      <c r="H59" s="348">
        <v>108</v>
      </c>
      <c r="I59" s="348"/>
      <c r="J59" s="348"/>
      <c r="K59" s="354">
        <v>0</v>
      </c>
      <c r="L59" s="354">
        <v>60</v>
      </c>
    </row>
    <row r="60" spans="2:12" ht="15" customHeight="1">
      <c r="B60" s="353" t="s">
        <v>279</v>
      </c>
      <c r="C60" s="363" t="s">
        <v>342</v>
      </c>
      <c r="D60" s="352" t="s">
        <v>338</v>
      </c>
      <c r="E60" s="329"/>
      <c r="F60" s="347">
        <f t="shared" si="2"/>
        <v>116</v>
      </c>
      <c r="G60" s="348">
        <v>2</v>
      </c>
      <c r="H60" s="348">
        <v>114</v>
      </c>
      <c r="I60" s="348"/>
      <c r="J60" s="348"/>
      <c r="K60" s="354">
        <v>0</v>
      </c>
      <c r="L60" s="354">
        <v>116</v>
      </c>
    </row>
    <row r="61" spans="2:12" ht="15" customHeight="1">
      <c r="B61" s="353" t="s">
        <v>147</v>
      </c>
      <c r="C61" s="365" t="s">
        <v>343</v>
      </c>
      <c r="D61" s="352"/>
      <c r="E61" s="352" t="s">
        <v>344</v>
      </c>
      <c r="F61" s="347">
        <f t="shared" si="2"/>
        <v>224</v>
      </c>
      <c r="G61" s="348">
        <v>4</v>
      </c>
      <c r="H61" s="356">
        <v>202</v>
      </c>
      <c r="I61" s="296">
        <v>10</v>
      </c>
      <c r="J61" s="296">
        <v>8</v>
      </c>
      <c r="K61" s="354">
        <v>0</v>
      </c>
      <c r="L61" s="354">
        <v>108</v>
      </c>
    </row>
    <row r="64" spans="2:12" ht="15" customHeight="1">
      <c r="B64" s="346" t="s">
        <v>110</v>
      </c>
      <c r="C64" s="363" t="s">
        <v>111</v>
      </c>
      <c r="D64" s="329" t="s">
        <v>323</v>
      </c>
      <c r="E64" s="329"/>
      <c r="F64" s="347">
        <f aca="true" t="shared" si="3" ref="F64:F77">G64+H64+I64+J64</f>
        <v>48</v>
      </c>
      <c r="G64" s="348">
        <v>2</v>
      </c>
      <c r="H64" s="348">
        <v>46</v>
      </c>
      <c r="I64" s="348"/>
      <c r="J64" s="348"/>
      <c r="K64" s="357">
        <v>0</v>
      </c>
      <c r="L64" s="358">
        <v>48</v>
      </c>
    </row>
    <row r="65" spans="2:12" ht="15" customHeight="1">
      <c r="B65" s="346" t="s">
        <v>114</v>
      </c>
      <c r="C65" s="363" t="s">
        <v>290</v>
      </c>
      <c r="D65" s="329" t="s">
        <v>323</v>
      </c>
      <c r="E65" s="350"/>
      <c r="F65" s="347">
        <f t="shared" si="3"/>
        <v>168</v>
      </c>
      <c r="G65" s="348">
        <v>0</v>
      </c>
      <c r="H65" s="348">
        <v>168</v>
      </c>
      <c r="I65" s="348"/>
      <c r="J65" s="348"/>
      <c r="K65" s="357">
        <v>14</v>
      </c>
      <c r="L65" s="358">
        <v>14</v>
      </c>
    </row>
    <row r="66" spans="2:12" ht="15" customHeight="1">
      <c r="B66" s="346" t="s">
        <v>115</v>
      </c>
      <c r="C66" s="363" t="s">
        <v>95</v>
      </c>
      <c r="D66" s="329" t="s">
        <v>291</v>
      </c>
      <c r="E66" s="329"/>
      <c r="F66" s="347">
        <f t="shared" si="3"/>
        <v>168</v>
      </c>
      <c r="G66" s="348">
        <v>0</v>
      </c>
      <c r="H66" s="348">
        <v>168</v>
      </c>
      <c r="I66" s="348"/>
      <c r="J66" s="348"/>
      <c r="K66" s="357">
        <v>14</v>
      </c>
      <c r="L66" s="358">
        <v>14</v>
      </c>
    </row>
    <row r="67" spans="2:12" ht="15" customHeight="1">
      <c r="B67" s="346" t="s">
        <v>129</v>
      </c>
      <c r="C67" s="363" t="s">
        <v>276</v>
      </c>
      <c r="D67" s="329" t="s">
        <v>314</v>
      </c>
      <c r="E67" s="350"/>
      <c r="F67" s="347">
        <f t="shared" si="3"/>
        <v>144</v>
      </c>
      <c r="G67" s="348">
        <v>4</v>
      </c>
      <c r="H67" s="348">
        <v>140</v>
      </c>
      <c r="I67" s="348"/>
      <c r="J67" s="348"/>
      <c r="K67" s="357">
        <v>36</v>
      </c>
      <c r="L67" s="358">
        <v>0</v>
      </c>
    </row>
    <row r="68" spans="2:12" ht="15" customHeight="1">
      <c r="B68" s="346" t="s">
        <v>130</v>
      </c>
      <c r="C68" s="363" t="s">
        <v>313</v>
      </c>
      <c r="D68" s="329" t="s">
        <v>345</v>
      </c>
      <c r="E68" s="329"/>
      <c r="F68" s="347">
        <f t="shared" si="3"/>
        <v>38</v>
      </c>
      <c r="G68" s="348">
        <v>2</v>
      </c>
      <c r="H68" s="348">
        <v>36</v>
      </c>
      <c r="I68" s="348"/>
      <c r="J68" s="348"/>
      <c r="K68" s="357">
        <v>36</v>
      </c>
      <c r="L68" s="358">
        <v>0</v>
      </c>
    </row>
    <row r="69" spans="2:12" ht="15" customHeight="1">
      <c r="B69" s="346" t="s">
        <v>206</v>
      </c>
      <c r="C69" s="363" t="s">
        <v>315</v>
      </c>
      <c r="D69" s="329" t="s">
        <v>346</v>
      </c>
      <c r="E69" s="329"/>
      <c r="F69" s="347">
        <f t="shared" si="3"/>
        <v>48</v>
      </c>
      <c r="G69" s="348">
        <v>2</v>
      </c>
      <c r="H69" s="348">
        <v>46</v>
      </c>
      <c r="I69" s="348"/>
      <c r="J69" s="348"/>
      <c r="K69" s="357">
        <v>0</v>
      </c>
      <c r="L69" s="358">
        <v>48</v>
      </c>
    </row>
    <row r="70" spans="2:12" ht="15" customHeight="1">
      <c r="B70" s="346" t="s">
        <v>211</v>
      </c>
      <c r="C70" s="363" t="s">
        <v>280</v>
      </c>
      <c r="D70" s="329" t="s">
        <v>347</v>
      </c>
      <c r="E70" s="329"/>
      <c r="F70" s="347">
        <f t="shared" si="3"/>
        <v>36</v>
      </c>
      <c r="G70" s="348">
        <v>0</v>
      </c>
      <c r="H70" s="348">
        <v>36</v>
      </c>
      <c r="I70" s="348"/>
      <c r="J70" s="348"/>
      <c r="K70" s="357">
        <v>0</v>
      </c>
      <c r="L70" s="358">
        <v>36</v>
      </c>
    </row>
    <row r="71" spans="2:12" ht="15" customHeight="1">
      <c r="B71" s="353" t="s">
        <v>191</v>
      </c>
      <c r="C71" s="363" t="s">
        <v>340</v>
      </c>
      <c r="D71" s="329" t="s">
        <v>341</v>
      </c>
      <c r="E71" s="329"/>
      <c r="F71" s="347">
        <f t="shared" si="3"/>
        <v>110</v>
      </c>
      <c r="G71" s="348">
        <v>2</v>
      </c>
      <c r="H71" s="348">
        <v>108</v>
      </c>
      <c r="I71" s="348"/>
      <c r="J71" s="348"/>
      <c r="K71" s="357">
        <v>50</v>
      </c>
      <c r="L71" s="358"/>
    </row>
    <row r="72" spans="2:12" ht="15" customHeight="1">
      <c r="B72" s="353" t="s">
        <v>289</v>
      </c>
      <c r="C72" s="363" t="s">
        <v>149</v>
      </c>
      <c r="D72" s="546" t="s">
        <v>348</v>
      </c>
      <c r="E72" s="359"/>
      <c r="F72" s="347">
        <f t="shared" si="3"/>
        <v>0</v>
      </c>
      <c r="G72" s="348">
        <v>0</v>
      </c>
      <c r="H72" s="348">
        <v>0</v>
      </c>
      <c r="I72" s="348"/>
      <c r="J72" s="348"/>
      <c r="K72" s="357">
        <v>108</v>
      </c>
      <c r="L72" s="358">
        <v>0</v>
      </c>
    </row>
    <row r="73" spans="2:12" ht="15" customHeight="1">
      <c r="B73" s="353" t="s">
        <v>318</v>
      </c>
      <c r="C73" s="363" t="s">
        <v>144</v>
      </c>
      <c r="D73" s="547"/>
      <c r="E73" s="329"/>
      <c r="F73" s="347">
        <f t="shared" si="3"/>
        <v>0</v>
      </c>
      <c r="G73" s="348">
        <v>0</v>
      </c>
      <c r="H73" s="348">
        <v>0</v>
      </c>
      <c r="I73" s="348"/>
      <c r="J73" s="348"/>
      <c r="K73" s="357">
        <v>144</v>
      </c>
      <c r="L73" s="358">
        <v>0</v>
      </c>
    </row>
    <row r="74" spans="2:12" ht="15" customHeight="1">
      <c r="B74" s="353" t="s">
        <v>147</v>
      </c>
      <c r="C74" s="365" t="s">
        <v>343</v>
      </c>
      <c r="D74" s="352"/>
      <c r="E74" s="352" t="s">
        <v>344</v>
      </c>
      <c r="F74" s="347">
        <f t="shared" si="3"/>
        <v>224</v>
      </c>
      <c r="G74" s="348">
        <v>4</v>
      </c>
      <c r="H74" s="356">
        <v>202</v>
      </c>
      <c r="I74" s="296">
        <v>10</v>
      </c>
      <c r="J74" s="296">
        <v>8</v>
      </c>
      <c r="K74" s="357">
        <v>98</v>
      </c>
      <c r="L74" s="358">
        <v>0</v>
      </c>
    </row>
    <row r="75" spans="2:12" ht="15" customHeight="1">
      <c r="B75" s="353" t="s">
        <v>197</v>
      </c>
      <c r="C75" s="366" t="s">
        <v>349</v>
      </c>
      <c r="D75" s="352"/>
      <c r="E75" s="352" t="s">
        <v>350</v>
      </c>
      <c r="F75" s="347">
        <f t="shared" si="3"/>
        <v>150</v>
      </c>
      <c r="G75" s="348">
        <v>4</v>
      </c>
      <c r="H75" s="348">
        <v>128</v>
      </c>
      <c r="I75" s="296">
        <v>10</v>
      </c>
      <c r="J75" s="296">
        <v>8</v>
      </c>
      <c r="K75" s="357">
        <v>76</v>
      </c>
      <c r="L75" s="357">
        <v>56</v>
      </c>
    </row>
    <row r="76" spans="2:12" ht="15" customHeight="1">
      <c r="B76" s="353" t="s">
        <v>148</v>
      </c>
      <c r="C76" s="363" t="s">
        <v>149</v>
      </c>
      <c r="D76" s="546" t="s">
        <v>351</v>
      </c>
      <c r="E76" s="359"/>
      <c r="F76" s="347">
        <f t="shared" si="3"/>
        <v>0</v>
      </c>
      <c r="G76" s="348">
        <v>0</v>
      </c>
      <c r="H76" s="348">
        <v>0</v>
      </c>
      <c r="I76" s="348"/>
      <c r="J76" s="348"/>
      <c r="K76" s="357">
        <v>0</v>
      </c>
      <c r="L76" s="358">
        <v>108</v>
      </c>
    </row>
    <row r="77" spans="2:12" ht="15" customHeight="1">
      <c r="B77" s="353" t="s">
        <v>352</v>
      </c>
      <c r="C77" s="363" t="s">
        <v>144</v>
      </c>
      <c r="D77" s="547"/>
      <c r="E77" s="329"/>
      <c r="F77" s="347">
        <f t="shared" si="3"/>
        <v>0</v>
      </c>
      <c r="G77" s="348">
        <v>0</v>
      </c>
      <c r="H77" s="348">
        <v>0</v>
      </c>
      <c r="I77" s="348"/>
      <c r="J77" s="348"/>
      <c r="K77" s="357">
        <v>0</v>
      </c>
      <c r="L77" s="358">
        <v>144</v>
      </c>
    </row>
    <row r="78" spans="2:12" ht="15" customHeight="1">
      <c r="B78" s="360"/>
      <c r="C78" s="369"/>
      <c r="D78" s="360"/>
      <c r="E78" s="360"/>
      <c r="F78" s="360"/>
      <c r="G78" s="360"/>
      <c r="H78" s="360"/>
      <c r="I78" s="360"/>
      <c r="J78" s="360"/>
      <c r="K78" s="361">
        <f>SUM(K64:K77)</f>
        <v>576</v>
      </c>
      <c r="L78" s="361">
        <f>SUM(L64:L77)</f>
        <v>468</v>
      </c>
    </row>
  </sheetData>
  <sheetProtection/>
  <mergeCells count="17">
    <mergeCell ref="Q3:Q5"/>
    <mergeCell ref="R1:R5"/>
    <mergeCell ref="S1:V1"/>
    <mergeCell ref="W1:X1"/>
    <mergeCell ref="S2:S5"/>
    <mergeCell ref="X3:X5"/>
    <mergeCell ref="T4:T5"/>
    <mergeCell ref="D76:D77"/>
    <mergeCell ref="T2:V2"/>
    <mergeCell ref="W2:X2"/>
    <mergeCell ref="P3:P5"/>
    <mergeCell ref="W3:W5"/>
    <mergeCell ref="V3:V5"/>
    <mergeCell ref="D72:D73"/>
    <mergeCell ref="N1:N5"/>
    <mergeCell ref="O1:O5"/>
    <mergeCell ref="P1:Q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2023-07-03T14:17:17Z</dcterms:modified>
  <cp:category/>
  <cp:version/>
  <cp:contentType/>
  <cp:contentStatus/>
</cp:coreProperties>
</file>